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72" sheetId="1" r:id="rId1"/>
    <sheet name="A73b" sheetId="2" r:id="rId2"/>
    <sheet name="A74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2">'A74'!$1:$3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<sst xmlns="http://schemas.openxmlformats.org/spreadsheetml/2006/main" count="429" uniqueCount="263">
  <si>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</si>
  <si>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</si>
  <si>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</si>
  <si>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</si>
  <si>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</si>
  <si>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</si>
  <si>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</si>
  <si>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</si>
  <si>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</si>
  <si>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</si>
  <si>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</si>
  <si>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</si>
  <si>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</si>
  <si>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</si>
  <si>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</si>
  <si>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</si>
  <si>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</si>
  <si>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</si>
  <si>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</si>
  <si>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</si>
  <si>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</si>
  <si>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</si>
  <si>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</si>
  <si>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</si>
  <si>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</si>
  <si>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</si>
  <si>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</si>
  <si>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</si>
  <si>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</si>
  <si>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</si>
  <si>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</si>
  <si>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</si>
  <si>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</si>
  <si>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</si>
  <si>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</si>
  <si>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</si>
  <si>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</si>
  <si>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</si>
  <si>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</si>
  <si>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</si>
  <si>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</si>
  <si>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</si>
  <si>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</si>
  <si>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</si>
  <si>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</si>
  <si>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</si>
  <si>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</si>
  <si>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</si>
  <si>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</si>
  <si>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</si>
  <si>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</si>
  <si>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</si>
  <si>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</si>
  <si>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</si>
  <si>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</si>
  <si>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</si>
  <si>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</si>
  <si>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</si>
  <si>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</si>
  <si>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</si>
  <si>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</si>
  <si>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</si>
  <si>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</si>
  <si>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</si>
  <si>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</si>
  <si>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</si>
  <si>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</si>
  <si>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</si>
  <si>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</si>
  <si>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</si>
  <si>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</si>
  <si>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</si>
  <si>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</si>
  <si>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</si>
  <si>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</si>
  <si>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</si>
  <si>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</si>
  <si>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</si>
  <si>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</si>
  <si>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</si>
  <si>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</si>
  <si>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</si>
  <si>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</si>
  <si>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</si>
  <si>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</si>
  <si>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</si>
  <si>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</si>
  <si>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</si>
  <si>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</si>
  <si>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</si>
  <si>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</si>
  <si>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</si>
  <si>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</si>
  <si>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</si>
  <si>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</si>
  <si>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</si>
  <si>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</si>
  <si>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</si>
  <si>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</si>
  <si>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</si>
  <si>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</si>
  <si>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</si>
  <si>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</si>
  <si>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</si>
  <si>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</si>
  <si>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</si>
  <si>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</si>
  <si>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</si>
  <si>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</si>
  <si>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</si>
  <si>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</si>
  <si>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</si>
  <si>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</si>
  <si>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</si>
  <si>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</si>
  <si>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</si>
  <si>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</si>
  <si>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</si>
  <si>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</si>
  <si>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</si>
  <si>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</si>
  <si>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</si>
  <si>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</si>
  <si>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</si>
  <si>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</si>
  <si>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</si>
  <si>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</si>
  <si>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</si>
  <si>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</si>
  <si>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</si>
  <si>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</si>
  <si>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</si>
  <si>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</si>
  <si>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</si>
  <si>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</si>
  <si>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</si>
  <si>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</si>
  <si>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</si>
  <si>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</si>
  <si>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</si>
  <si>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</si>
  <si>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</si>
  <si>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</si>
  <si>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</si>
  <si>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</si>
  <si>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</si>
  <si>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</si>
  <si>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</si>
  <si>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</si>
  <si>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</si>
  <si>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</si>
  <si>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</si>
  <si>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</si>
  <si>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</si>
  <si>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</si>
  <si>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</si>
  <si>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</si>
  <si>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</si>
  <si>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</si>
  <si>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</si>
  <si>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</si>
  <si>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</si>
  <si>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</si>
  <si>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</si>
  <si>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</si>
  <si>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</si>
  <si>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</si>
  <si>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</si>
  <si>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</si>
  <si>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</si>
  <si>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</si>
  <si>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</si>
  <si>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</si>
  <si>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</si>
  <si>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</si>
  <si>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</si>
  <si>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</si>
  <si>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</si>
  <si>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</si>
  <si>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</si>
  <si>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</si>
  <si>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</si>
  <si>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</si>
  <si>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</si>
  <si>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</si>
  <si>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</si>
  <si>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</si>
  <si>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</si>
  <si>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</si>
  <si>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</si>
  <si>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</si>
  <si>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</si>
  <si>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</si>
  <si>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</si>
  <si>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</si>
  <si>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</si>
  <si>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</si>
  <si>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</si>
  <si>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</si>
  <si>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</si>
  <si>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</si>
  <si>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</si>
  <si>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</si>
  <si>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</si>
  <si>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</si>
  <si>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</si>
  <si>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</si>
  <si>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</si>
  <si>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</si>
  <si>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</si>
  <si>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</si>
  <si>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</si>
  <si>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</si>
  <si>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</si>
  <si>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</si>
  <si>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</si>
  <si>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</si>
  <si>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</si>
  <si>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</si>
  <si>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</si>
  <si>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</si>
  <si>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</si>
  <si>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</si>
  <si>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</si>
  <si>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</si>
  <si>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</si>
  <si>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</si>
  <si>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</si>
  <si>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</si>
  <si>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</si>
  <si>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</si>
  <si>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</si>
  <si>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</si>
  <si>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DESARROLLOS URBANOS PARA VIVIENDAS PROTEGIDAS, S.L</t>
  </si>
  <si>
    <t xml:space="preserve">RECICLATGE RESIDUS LA MARINA ALTA, S.A. </t>
  </si>
  <si>
    <t>CONSORCIO GESTOR PAISATGE PROTEGIT DESEMBOCADURA DELS MILLARS</t>
  </si>
  <si>
    <t>CONSORCIO PARA LA EJECUCIÓN DE LAS PREV.  DEL PLAN ZONAL 3 - Area Gestion C3/V1</t>
  </si>
  <si>
    <t>CONSORCIO PARA LA EJECUCIÓN DE LAS PREV.  DEL PLAN ZONAL 4 - Area Gestion V3</t>
  </si>
  <si>
    <t>SOCIEDAD GARANTIA RECIPROCA CV</t>
  </si>
  <si>
    <t>B97490692</t>
  </si>
  <si>
    <t>A53132841</t>
  </si>
  <si>
    <t>P1200026A</t>
  </si>
  <si>
    <t>Q1200280D</t>
  </si>
  <si>
    <t>Q4601122G</t>
  </si>
  <si>
    <t>V46168308</t>
  </si>
  <si>
    <t>Q4601395I</t>
  </si>
  <si>
    <t>INSTITUTO VALENCIANO DE ADMINISTRACIÓN TRIBUTARIA</t>
  </si>
  <si>
    <t xml:space="preserve">Comunidad Autónoma de </t>
  </si>
  <si>
    <t>(miles de euros)</t>
  </si>
  <si>
    <t/>
  </si>
  <si>
    <t xml:space="preserve">Sanitario  </t>
  </si>
  <si>
    <t xml:space="preserve"> - De los cuales Convenios suscritos con EE.LL. para el ejercicio de competencias delegadas en materias de educación, sanidad y servicios sociales</t>
  </si>
  <si>
    <t>De los cuales, operaciones corrientes</t>
  </si>
  <si>
    <t>De los cuales, operaciones de capital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</si>
  <si>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mensual)</t>
  </si>
  <si>
    <t xml:space="preserve">Operaciones con el sector público administrativo </t>
  </si>
  <si>
    <t xml:space="preserve">Deuda total no financiera exluyendo operaciones con el sector público administrativo </t>
  </si>
  <si>
    <t>v4.0</t>
  </si>
  <si>
    <t>PMP_NOSPA</t>
  </si>
  <si>
    <t>NOMBRE ENTIDAD: UNIVERSITAT JAUME I DE CASTELLÓ</t>
  </si>
  <si>
    <t>NOMBRE ENTIDAD:UNIVERSITAT JAUME I DE CASTELLÓ</t>
  </si>
  <si>
    <t>INFORMACIÓN DEL MES DE : FEBRERO</t>
  </si>
  <si>
    <t>Comunidad Autónoma de   Ejercicio: 2016  Periodo: 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</si>
</sst>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/>
      <bottom style="medium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40" borderId="1" applyNumberFormat="0" applyAlignment="0" applyProtection="0"/>
    <xf numFmtId="0" fontId="29" fillId="40" borderId="1" applyNumberFormat="0" applyAlignment="0" applyProtection="0"/>
    <xf numFmtId="0" fontId="9" fillId="41" borderId="1" applyNumberFormat="0" applyAlignment="0" applyProtection="0"/>
    <xf numFmtId="0" fontId="51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52" fillId="44" borderId="5" applyNumberFormat="0" applyAlignment="0" applyProtection="0"/>
    <xf numFmtId="0" fontId="53" fillId="0" borderId="6" applyNumberFormat="0" applyFill="0" applyAlignment="0" applyProtection="0"/>
    <xf numFmtId="0" fontId="10" fillId="45" borderId="3" applyNumberFormat="0" applyAlignment="0" applyProtection="0"/>
    <xf numFmtId="0" fontId="30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52" borderId="2" applyNumberFormat="0" applyAlignment="0" applyProtection="0"/>
    <xf numFmtId="164" fontId="3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7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0" fontId="19" fillId="40" borderId="13" applyNumberFormat="0" applyAlignment="0" applyProtection="0"/>
    <xf numFmtId="0" fontId="59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5" fillId="0" borderId="16" applyNumberFormat="0" applyFill="0" applyAlignment="0" applyProtection="0"/>
    <xf numFmtId="0" fontId="64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Border="1" applyAlignment="1">
      <alignment vertical="center" wrapText="1"/>
    </xf>
    <xf numFmtId="4" fontId="27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7" fillId="0" borderId="27" xfId="0" applyNumberFormat="1" applyFont="1" applyBorder="1" applyAlignment="1" quotePrefix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7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5" fillId="7" borderId="0" xfId="106" applyFont="1" applyFill="1" applyProtection="1">
      <alignment/>
      <protection/>
    </xf>
    <xf numFmtId="0" fontId="36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39" fillId="7" borderId="0" xfId="106" applyFont="1" applyFill="1" applyProtection="1">
      <alignment/>
      <protection/>
    </xf>
    <xf numFmtId="4" fontId="27" fillId="45" borderId="29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3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4" fontId="27" fillId="45" borderId="31" xfId="0" applyNumberFormat="1" applyFont="1" applyFill="1" applyBorder="1" applyAlignment="1">
      <alignment vertical="center" wrapText="1"/>
    </xf>
    <xf numFmtId="4" fontId="27" fillId="45" borderId="32" xfId="0" applyNumberFormat="1" applyFont="1" applyFill="1" applyBorder="1" applyAlignment="1">
      <alignment vertical="center" wrapText="1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7" fillId="45" borderId="29" xfId="0" applyNumberFormat="1" applyFont="1" applyFill="1" applyBorder="1" applyAlignment="1" applyProtection="1">
      <alignment vertical="center" wrapText="1"/>
      <protection/>
    </xf>
    <xf numFmtId="4" fontId="27" fillId="45" borderId="27" xfId="0" applyNumberFormat="1" applyFont="1" applyFill="1" applyBorder="1" applyAlignment="1" applyProtection="1">
      <alignment vertical="center" wrapText="1"/>
      <protection/>
    </xf>
    <xf numFmtId="0" fontId="45" fillId="60" borderId="0" xfId="0" applyFont="1" applyFill="1" applyAlignment="1">
      <alignment/>
    </xf>
    <xf numFmtId="0" fontId="44" fillId="60" borderId="33" xfId="0" applyNumberFormat="1" applyFont="1" applyFill="1" applyBorder="1" applyAlignment="1" applyProtection="1">
      <alignment vertical="center" wrapText="1"/>
      <protection/>
    </xf>
    <xf numFmtId="4" fontId="45" fillId="60" borderId="33" xfId="0" applyNumberFormat="1" applyFont="1" applyFill="1" applyBorder="1" applyAlignment="1" applyProtection="1">
      <alignment horizontal="right" vertical="center"/>
      <protection locked="0"/>
    </xf>
    <xf numFmtId="0" fontId="42" fillId="61" borderId="3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2" fillId="62" borderId="33" xfId="0" applyNumberFormat="1" applyFont="1" applyFill="1" applyBorder="1" applyAlignment="1" applyProtection="1">
      <alignment vertical="center" wrapText="1"/>
      <protection/>
    </xf>
    <xf numFmtId="0" fontId="44" fillId="62" borderId="33" xfId="0" applyNumberFormat="1" applyFont="1" applyFill="1" applyBorder="1" applyAlignment="1" applyProtection="1">
      <alignment vertical="center" wrapText="1"/>
      <protection/>
    </xf>
    <xf numFmtId="4" fontId="45" fillId="0" borderId="33" xfId="0" applyNumberFormat="1" applyFont="1" applyFill="1" applyBorder="1" applyAlignment="1" applyProtection="1">
      <alignment horizontal="right" vertical="center"/>
      <protection locked="0"/>
    </xf>
    <xf numFmtId="4" fontId="45" fillId="60" borderId="33" xfId="0" applyNumberFormat="1" applyFont="1" applyFill="1" applyBorder="1" applyAlignment="1" applyProtection="1">
      <alignment horizontal="right" vertical="center"/>
      <protection/>
    </xf>
    <xf numFmtId="4" fontId="43" fillId="62" borderId="33" xfId="0" applyNumberFormat="1" applyFont="1" applyFill="1" applyBorder="1" applyAlignment="1" applyProtection="1">
      <alignment horizontal="right" vertical="center"/>
      <protection/>
    </xf>
    <xf numFmtId="4" fontId="45" fillId="62" borderId="33" xfId="0" applyNumberFormat="1" applyFont="1" applyFill="1" applyBorder="1" applyAlignment="1" applyProtection="1">
      <alignment horizontal="right" vertical="center"/>
      <protection/>
    </xf>
    <xf numFmtId="4" fontId="43" fillId="60" borderId="33" xfId="0" applyNumberFormat="1" applyFont="1" applyFill="1" applyBorder="1" applyAlignment="1" applyProtection="1">
      <alignment horizontal="right" vertical="center"/>
      <protection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4" fontId="3" fillId="37" borderId="36" xfId="0" applyNumberFormat="1" applyFont="1" applyFill="1" applyBorder="1" applyAlignment="1">
      <alignment horizontal="center" vertical="center" wrapText="1"/>
    </xf>
    <xf numFmtId="0" fontId="42" fillId="61" borderId="37" xfId="0" applyNumberFormat="1" applyFont="1" applyFill="1" applyBorder="1" applyAlignment="1" applyProtection="1">
      <alignment horizontal="center" vertical="center" wrapText="1"/>
      <protection/>
    </xf>
    <xf numFmtId="0" fontId="42" fillId="61" borderId="38" xfId="0" applyNumberFormat="1" applyFont="1" applyFill="1" applyBorder="1" applyAlignment="1" applyProtection="1">
      <alignment horizontal="center" vertical="center" wrapText="1"/>
      <protection/>
    </xf>
    <xf numFmtId="0" fontId="42" fillId="60" borderId="0" xfId="0" applyNumberFormat="1" applyFont="1" applyFill="1" applyBorder="1" applyAlignment="1" applyProtection="1">
      <alignment horizontal="right" vertical="center"/>
      <protection/>
    </xf>
    <xf numFmtId="0" fontId="42" fillId="61" borderId="39" xfId="0" applyNumberFormat="1" applyFont="1" applyFill="1" applyBorder="1" applyAlignment="1" applyProtection="1">
      <alignment horizontal="center" vertical="center" wrapText="1"/>
      <protection/>
    </xf>
    <xf numFmtId="0" fontId="42" fillId="61" borderId="40" xfId="0" applyNumberFormat="1" applyFont="1" applyFill="1" applyBorder="1" applyAlignment="1" applyProtection="1">
      <alignment horizontal="center" vertical="center" wrapText="1"/>
      <protection/>
    </xf>
    <xf numFmtId="0" fontId="42" fillId="61" borderId="41" xfId="0" applyNumberFormat="1" applyFont="1" applyFill="1" applyBorder="1" applyAlignment="1" applyProtection="1">
      <alignment horizontal="center" vertical="center" wrapText="1"/>
      <protection/>
    </xf>
    <xf numFmtId="0" fontId="42" fillId="61" borderId="42" xfId="0" applyNumberFormat="1" applyFont="1" applyFill="1" applyBorder="1" applyAlignment="1" applyProtection="1">
      <alignment horizontal="center" vertical="center" wrapText="1"/>
      <protection/>
    </xf>
    <xf numFmtId="0" fontId="65" fillId="61" borderId="40" xfId="0" applyNumberFormat="1" applyFont="1" applyFill="1" applyBorder="1" applyAlignment="1" applyProtection="1">
      <alignment horizontal="left" vertical="center" wrapText="1"/>
      <protection/>
    </xf>
    <xf numFmtId="0" fontId="65" fillId="61" borderId="41" xfId="0" applyNumberFormat="1" applyFont="1" applyFill="1" applyBorder="1" applyAlignment="1" applyProtection="1">
      <alignment horizontal="left" vertical="center" wrapText="1"/>
      <protection/>
    </xf>
    <xf numFmtId="0" fontId="65" fillId="61" borderId="42" xfId="0" applyNumberFormat="1" applyFont="1" applyFill="1" applyBorder="1" applyAlignment="1" applyProtection="1">
      <alignment horizontal="left" vertical="center" wrapText="1"/>
      <protection/>
    </xf>
    <xf numFmtId="0" fontId="66" fillId="61" borderId="40" xfId="0" applyNumberFormat="1" applyFont="1" applyFill="1" applyBorder="1" applyAlignment="1" applyProtection="1">
      <alignment horizontal="left" vertical="center" wrapText="1"/>
      <protection/>
    </xf>
    <xf numFmtId="0" fontId="66" fillId="61" borderId="41" xfId="0" applyNumberFormat="1" applyFont="1" applyFill="1" applyBorder="1" applyAlignment="1" applyProtection="1">
      <alignment horizontal="left" vertical="center" wrapText="1"/>
      <protection/>
    </xf>
    <xf numFmtId="0" fontId="66" fillId="61" borderId="42" xfId="0" applyNumberFormat="1" applyFont="1" applyFill="1" applyBorder="1" applyAlignment="1" applyProtection="1">
      <alignment horizontal="left" vertical="center" wrapText="1"/>
      <protection/>
    </xf>
    <xf numFmtId="0" fontId="42" fillId="62" borderId="40" xfId="0" applyNumberFormat="1" applyFont="1" applyFill="1" applyBorder="1" applyAlignment="1" applyProtection="1">
      <alignment horizontal="left" vertical="center" wrapText="1"/>
      <protection/>
    </xf>
    <xf numFmtId="0" fontId="42" fillId="62" borderId="41" xfId="0" applyNumberFormat="1" applyFont="1" applyFill="1" applyBorder="1" applyAlignment="1" applyProtection="1">
      <alignment horizontal="left" vertical="center" wrapText="1"/>
      <protection/>
    </xf>
    <xf numFmtId="0" fontId="42" fillId="62" borderId="42" xfId="0" applyNumberFormat="1" applyFont="1" applyFill="1" applyBorder="1" applyAlignment="1" applyProtection="1">
      <alignment horizontal="left" vertical="center" wrapText="1"/>
      <protection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47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6" fillId="24" borderId="48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37" fillId="7" borderId="52" xfId="106" applyFont="1" applyFill="1" applyBorder="1" applyAlignment="1" applyProtection="1">
      <alignment horizontal="center"/>
      <protection/>
    </xf>
    <xf numFmtId="0" fontId="38" fillId="7" borderId="53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tabSelected="1" zoomScale="55" zoomScaleNormal="55" zoomScalePageLayoutView="0" workbookViewId="0" topLeftCell="A1">
      <selection activeCell="E6" sqref="E6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66" t="s">
        <v>7</v>
      </c>
      <c r="B2" s="66"/>
      <c r="C2" s="66"/>
      <c r="D2" s="66"/>
    </row>
    <row r="3" spans="1:4" s="2" customFormat="1" ht="54" customHeight="1" thickTop="1">
      <c r="A3" s="67" t="s">
        <v>4</v>
      </c>
      <c r="B3" s="70" t="s">
        <v>5</v>
      </c>
      <c r="C3" s="70" t="s">
        <v>3</v>
      </c>
      <c r="D3" s="70" t="s">
        <v>6</v>
      </c>
    </row>
    <row r="4" spans="1:4" ht="48" customHeight="1">
      <c r="A4" s="68"/>
      <c r="B4" s="71"/>
      <c r="C4" s="71"/>
      <c r="D4" s="71"/>
    </row>
    <row r="5" spans="1:4" ht="108" customHeight="1" thickBot="1">
      <c r="A5" s="69"/>
      <c r="B5" s="72"/>
      <c r="C5" s="72"/>
      <c r="D5" s="72"/>
    </row>
    <row r="6" spans="1:4" ht="38.25" customHeight="1" thickTop="1">
      <c r="A6" s="5" t="s">
        <v>0</v>
      </c>
      <c r="B6" s="30">
        <v>21.44</v>
      </c>
      <c r="C6" s="30">
        <v>23.5</v>
      </c>
      <c r="D6" s="30">
        <v>18.14</v>
      </c>
    </row>
    <row r="7" spans="1:4" s="1" customFormat="1" ht="38.25" customHeight="1">
      <c r="A7" s="6" t="s">
        <v>1</v>
      </c>
      <c r="B7" s="3">
        <v>19.63</v>
      </c>
      <c r="C7" s="3">
        <v>23.11</v>
      </c>
      <c r="D7" s="3">
        <v>18.5</v>
      </c>
    </row>
    <row r="8" spans="1:4" s="1" customFormat="1" ht="38.25" customHeight="1" thickBot="1">
      <c r="A8" s="7" t="s">
        <v>2</v>
      </c>
      <c r="B8" s="4">
        <v>28.59</v>
      </c>
      <c r="C8" s="4">
        <v>25.8</v>
      </c>
      <c r="D8" s="4">
        <v>16.03</v>
      </c>
    </row>
    <row r="9" ht="15.75" thickTop="1"/>
  </sheetData>
  <sheetProtection password="CC03"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70" zoomScaleNormal="70" zoomScalePageLayoutView="0" workbookViewId="0" topLeftCell="A1">
      <selection activeCell="C48" sqref="C48"/>
    </sheetView>
  </sheetViews>
  <sheetFormatPr defaultColWidth="11.57421875" defaultRowHeight="15"/>
  <cols>
    <col min="1" max="1" width="46.28125" style="52" customWidth="1"/>
    <col min="2" max="4" width="11.57421875" style="52" customWidth="1"/>
    <col min="5" max="6" width="13.7109375" style="52" customWidth="1"/>
    <col min="7" max="7" width="11.57421875" style="52" customWidth="1"/>
    <col min="8" max="8" width="15.57421875" style="52" customWidth="1"/>
    <col min="9" max="9" width="13.7109375" style="52" customWidth="1"/>
    <col min="10" max="20" width="11.57421875" style="52" customWidth="1"/>
    <col min="21" max="21" width="13.28125" style="52" customWidth="1"/>
    <col min="22" max="22" width="15.28125" style="52" customWidth="1"/>
    <col min="23" max="23" width="14.8515625" style="52" customWidth="1"/>
    <col min="24" max="24" width="13.28125" style="52" customWidth="1"/>
    <col min="25" max="25" width="16.28125" style="52" customWidth="1"/>
    <col min="26" max="16384" width="11.57421875" style="52" customWidth="1"/>
  </cols>
  <sheetData>
    <row r="1" spans="1:25" s="57" customFormat="1" ht="22.5" customHeight="1" thickBot="1">
      <c r="A1" s="80" t="s">
        <v>254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s="57" customFormat="1" ht="15.75" thickBot="1">
      <c r="A2" s="80" t="s">
        <v>262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25" s="57" customFormat="1" ht="15.75" thickBot="1">
      <c r="A3" s="83" t="s">
        <v>247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</row>
    <row r="4" spans="1:25" ht="15.75" thickBot="1">
      <c r="A4" s="75" t="s">
        <v>248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s="56" customFormat="1" ht="70.5" customHeight="1" thickBot="1">
      <c r="A5" s="73" t="s">
        <v>249</v>
      </c>
      <c r="B5" s="77" t="s">
        <v>9</v>
      </c>
      <c r="C5" s="78"/>
      <c r="D5" s="79"/>
      <c r="E5" s="77" t="s">
        <v>10</v>
      </c>
      <c r="F5" s="78"/>
      <c r="G5" s="78"/>
      <c r="H5" s="78"/>
      <c r="I5" s="78"/>
      <c r="J5" s="78"/>
      <c r="K5" s="79"/>
      <c r="L5" s="77" t="s">
        <v>11</v>
      </c>
      <c r="M5" s="78"/>
      <c r="N5" s="78"/>
      <c r="O5" s="78"/>
      <c r="P5" s="78"/>
      <c r="Q5" s="78"/>
      <c r="R5" s="79"/>
      <c r="S5" s="77" t="s">
        <v>12</v>
      </c>
      <c r="T5" s="78"/>
      <c r="U5" s="79"/>
      <c r="V5" s="77" t="s">
        <v>0</v>
      </c>
      <c r="W5" s="78"/>
      <c r="X5" s="79"/>
      <c r="Y5" s="73" t="s">
        <v>13</v>
      </c>
    </row>
    <row r="6" spans="1:25" s="56" customFormat="1" ht="15.75" thickBot="1">
      <c r="A6" s="76"/>
      <c r="B6" s="73" t="s">
        <v>14</v>
      </c>
      <c r="C6" s="73" t="s">
        <v>15</v>
      </c>
      <c r="D6" s="73" t="s">
        <v>0</v>
      </c>
      <c r="E6" s="77" t="s">
        <v>14</v>
      </c>
      <c r="F6" s="78"/>
      <c r="G6" s="79"/>
      <c r="H6" s="77" t="s">
        <v>15</v>
      </c>
      <c r="I6" s="78"/>
      <c r="J6" s="79"/>
      <c r="K6" s="73" t="s">
        <v>0</v>
      </c>
      <c r="L6" s="77" t="s">
        <v>250</v>
      </c>
      <c r="M6" s="78"/>
      <c r="N6" s="79"/>
      <c r="O6" s="77" t="s">
        <v>15</v>
      </c>
      <c r="P6" s="78"/>
      <c r="Q6" s="79"/>
      <c r="R6" s="73" t="s">
        <v>0</v>
      </c>
      <c r="S6" s="73" t="s">
        <v>14</v>
      </c>
      <c r="T6" s="73" t="s">
        <v>15</v>
      </c>
      <c r="U6" s="73" t="s">
        <v>0</v>
      </c>
      <c r="V6" s="73" t="s">
        <v>14</v>
      </c>
      <c r="W6" s="73" t="s">
        <v>15</v>
      </c>
      <c r="X6" s="73" t="s">
        <v>0</v>
      </c>
      <c r="Y6" s="76"/>
    </row>
    <row r="7" spans="1:25" s="56" customFormat="1" ht="42.75" customHeight="1" thickBot="1">
      <c r="A7" s="74"/>
      <c r="B7" s="74"/>
      <c r="C7" s="74"/>
      <c r="D7" s="74"/>
      <c r="E7" s="55" t="s">
        <v>16</v>
      </c>
      <c r="F7" s="55" t="s">
        <v>17</v>
      </c>
      <c r="G7" s="55" t="s">
        <v>0</v>
      </c>
      <c r="H7" s="55" t="s">
        <v>16</v>
      </c>
      <c r="I7" s="55" t="s">
        <v>17</v>
      </c>
      <c r="J7" s="55" t="s">
        <v>0</v>
      </c>
      <c r="K7" s="74"/>
      <c r="L7" s="55" t="s">
        <v>18</v>
      </c>
      <c r="M7" s="55" t="s">
        <v>19</v>
      </c>
      <c r="N7" s="55" t="s">
        <v>0</v>
      </c>
      <c r="O7" s="55" t="s">
        <v>18</v>
      </c>
      <c r="P7" s="55" t="s">
        <v>19</v>
      </c>
      <c r="Q7" s="55" t="s">
        <v>0</v>
      </c>
      <c r="R7" s="74"/>
      <c r="S7" s="74"/>
      <c r="T7" s="74"/>
      <c r="U7" s="74"/>
      <c r="V7" s="74"/>
      <c r="W7" s="74"/>
      <c r="X7" s="74"/>
      <c r="Y7" s="74"/>
    </row>
    <row r="8" spans="1:25" ht="15.75" thickBot="1">
      <c r="A8" s="53" t="s">
        <v>20</v>
      </c>
      <c r="B8" s="63"/>
      <c r="C8" s="54">
        <v>719.47</v>
      </c>
      <c r="D8" s="62">
        <f>SUM(B8:C8)</f>
        <v>719.47</v>
      </c>
      <c r="E8" s="63"/>
      <c r="F8" s="63"/>
      <c r="G8" s="62">
        <f>SUM(E8:F8)</f>
        <v>0</v>
      </c>
      <c r="H8" s="54"/>
      <c r="I8" s="54"/>
      <c r="J8" s="62">
        <f>SUM(H8:I8)</f>
        <v>0</v>
      </c>
      <c r="K8" s="62">
        <f>+G8+J8</f>
        <v>0</v>
      </c>
      <c r="L8" s="63"/>
      <c r="M8" s="63"/>
      <c r="N8" s="62">
        <f>SUM(L8:M8)</f>
        <v>0</v>
      </c>
      <c r="O8" s="54"/>
      <c r="P8" s="54"/>
      <c r="Q8" s="62">
        <f aca="true" t="shared" si="0" ref="Q8:Q23">SUM(O8:P8)</f>
        <v>0</v>
      </c>
      <c r="R8" s="62">
        <f>+N8+Q8</f>
        <v>0</v>
      </c>
      <c r="S8" s="63"/>
      <c r="T8" s="54"/>
      <c r="U8" s="62">
        <f aca="true" t="shared" si="1" ref="U8:U23">SUM(S8:T8)</f>
        <v>0</v>
      </c>
      <c r="V8" s="62">
        <f>+B8+G8+N8+S8</f>
        <v>0</v>
      </c>
      <c r="W8" s="62">
        <f>+C8+J8+Q8+T8</f>
        <v>719.47</v>
      </c>
      <c r="X8" s="62">
        <f>SUM(V8:W8)</f>
        <v>719.47</v>
      </c>
      <c r="Y8" s="59"/>
    </row>
    <row r="9" spans="1:25" ht="15.75" thickBot="1">
      <c r="A9" s="53" t="s">
        <v>21</v>
      </c>
      <c r="B9" s="63"/>
      <c r="C9" s="54">
        <v>324.82</v>
      </c>
      <c r="D9" s="62">
        <f aca="true" t="shared" si="2" ref="D9:D14">SUM(B9:C9)</f>
        <v>324.82</v>
      </c>
      <c r="E9" s="63"/>
      <c r="F9" s="63"/>
      <c r="G9" s="62">
        <f aca="true" t="shared" si="3" ref="G9:G14">SUM(E9:F9)</f>
        <v>0</v>
      </c>
      <c r="H9" s="54"/>
      <c r="I9" s="54"/>
      <c r="J9" s="62">
        <f aca="true" t="shared" si="4" ref="J9:J14">SUM(H9:I9)</f>
        <v>0</v>
      </c>
      <c r="K9" s="62">
        <f aca="true" t="shared" si="5" ref="K9:K23">+G9+J9</f>
        <v>0</v>
      </c>
      <c r="L9" s="63"/>
      <c r="M9" s="63"/>
      <c r="N9" s="62">
        <f>SUM(L9:M9)</f>
        <v>0</v>
      </c>
      <c r="O9" s="54"/>
      <c r="P9" s="54"/>
      <c r="Q9" s="62">
        <f t="shared" si="0"/>
        <v>0</v>
      </c>
      <c r="R9" s="62">
        <f aca="true" t="shared" si="6" ref="R9:R23">+N9+Q9</f>
        <v>0</v>
      </c>
      <c r="S9" s="63"/>
      <c r="T9" s="54"/>
      <c r="U9" s="62">
        <f t="shared" si="1"/>
        <v>0</v>
      </c>
      <c r="V9" s="62">
        <f aca="true" t="shared" si="7" ref="V9:V23">+B9+G9+N9+S9</f>
        <v>0</v>
      </c>
      <c r="W9" s="62">
        <f aca="true" t="shared" si="8" ref="W9:W23">+C9+J9+Q9+T9</f>
        <v>324.82</v>
      </c>
      <c r="X9" s="62">
        <f aca="true" t="shared" si="9" ref="X9:X23">SUM(V9:W9)</f>
        <v>324.82</v>
      </c>
      <c r="Y9" s="59"/>
    </row>
    <row r="10" spans="1:25" ht="15.75" thickBot="1">
      <c r="A10" s="53" t="s">
        <v>22</v>
      </c>
      <c r="B10" s="63"/>
      <c r="C10" s="54">
        <v>0</v>
      </c>
      <c r="D10" s="62">
        <f t="shared" si="2"/>
        <v>0</v>
      </c>
      <c r="E10" s="63"/>
      <c r="F10" s="63"/>
      <c r="G10" s="62">
        <f t="shared" si="3"/>
        <v>0</v>
      </c>
      <c r="H10" s="54"/>
      <c r="I10" s="54"/>
      <c r="J10" s="62">
        <f t="shared" si="4"/>
        <v>0</v>
      </c>
      <c r="K10" s="62">
        <f t="shared" si="5"/>
        <v>0</v>
      </c>
      <c r="L10" s="63"/>
      <c r="M10" s="63"/>
      <c r="N10" s="62">
        <f>SUM(L10:M10)</f>
        <v>0</v>
      </c>
      <c r="O10" s="54"/>
      <c r="P10" s="54"/>
      <c r="Q10" s="62">
        <f t="shared" si="0"/>
        <v>0</v>
      </c>
      <c r="R10" s="62">
        <f t="shared" si="6"/>
        <v>0</v>
      </c>
      <c r="S10" s="63"/>
      <c r="T10" s="54"/>
      <c r="U10" s="62">
        <f t="shared" si="1"/>
        <v>0</v>
      </c>
      <c r="V10" s="62">
        <f t="shared" si="7"/>
        <v>0</v>
      </c>
      <c r="W10" s="62">
        <f t="shared" si="8"/>
        <v>0</v>
      </c>
      <c r="X10" s="62">
        <f t="shared" si="9"/>
        <v>0</v>
      </c>
      <c r="Y10" s="59"/>
    </row>
    <row r="11" spans="1:25" ht="15.75" thickBot="1">
      <c r="A11" s="53" t="s">
        <v>23</v>
      </c>
      <c r="B11" s="63"/>
      <c r="C11" s="54">
        <v>20.79</v>
      </c>
      <c r="D11" s="62">
        <f t="shared" si="2"/>
        <v>20.79</v>
      </c>
      <c r="E11" s="63"/>
      <c r="F11" s="63"/>
      <c r="G11" s="62">
        <f t="shared" si="3"/>
        <v>0</v>
      </c>
      <c r="H11" s="54"/>
      <c r="I11" s="54"/>
      <c r="J11" s="62">
        <f t="shared" si="4"/>
        <v>0</v>
      </c>
      <c r="K11" s="62">
        <f t="shared" si="5"/>
        <v>0</v>
      </c>
      <c r="L11" s="63"/>
      <c r="M11" s="63"/>
      <c r="N11" s="62">
        <f>SUM(L11:M11)</f>
        <v>0</v>
      </c>
      <c r="O11" s="54"/>
      <c r="P11" s="54"/>
      <c r="Q11" s="62">
        <f t="shared" si="0"/>
        <v>0</v>
      </c>
      <c r="R11" s="62">
        <f t="shared" si="6"/>
        <v>0</v>
      </c>
      <c r="S11" s="63"/>
      <c r="T11" s="54"/>
      <c r="U11" s="62">
        <f t="shared" si="1"/>
        <v>0</v>
      </c>
      <c r="V11" s="62">
        <f t="shared" si="7"/>
        <v>0</v>
      </c>
      <c r="W11" s="62">
        <f t="shared" si="8"/>
        <v>20.79</v>
      </c>
      <c r="X11" s="62">
        <f t="shared" si="9"/>
        <v>20.79</v>
      </c>
      <c r="Y11" s="59"/>
    </row>
    <row r="12" spans="1:25" ht="15.75" thickBot="1">
      <c r="A12" s="58" t="s">
        <v>1</v>
      </c>
      <c r="B12" s="62">
        <f>SUM(B8:B11)</f>
        <v>0</v>
      </c>
      <c r="C12" s="62">
        <f aca="true" t="shared" si="10" ref="C12:Y12">SUM(C8:C11)</f>
        <v>1065.08</v>
      </c>
      <c r="D12" s="62">
        <f t="shared" si="10"/>
        <v>1065.08</v>
      </c>
      <c r="E12" s="62">
        <f t="shared" si="10"/>
        <v>0</v>
      </c>
      <c r="F12" s="62">
        <f t="shared" si="10"/>
        <v>0</v>
      </c>
      <c r="G12" s="62">
        <f t="shared" si="10"/>
        <v>0</v>
      </c>
      <c r="H12" s="62">
        <f t="shared" si="10"/>
        <v>0</v>
      </c>
      <c r="I12" s="62">
        <f t="shared" si="10"/>
        <v>0</v>
      </c>
      <c r="J12" s="62">
        <f t="shared" si="10"/>
        <v>0</v>
      </c>
      <c r="K12" s="62">
        <f t="shared" si="5"/>
        <v>0</v>
      </c>
      <c r="L12" s="62">
        <f t="shared" si="10"/>
        <v>0</v>
      </c>
      <c r="M12" s="62">
        <f t="shared" si="10"/>
        <v>0</v>
      </c>
      <c r="N12" s="62">
        <f t="shared" si="10"/>
        <v>0</v>
      </c>
      <c r="O12" s="62">
        <f t="shared" si="10"/>
        <v>0</v>
      </c>
      <c r="P12" s="62">
        <f t="shared" si="10"/>
        <v>0</v>
      </c>
      <c r="Q12" s="62">
        <f t="shared" si="0"/>
        <v>0</v>
      </c>
      <c r="R12" s="62">
        <f t="shared" si="6"/>
        <v>0</v>
      </c>
      <c r="S12" s="62">
        <f t="shared" si="10"/>
        <v>0</v>
      </c>
      <c r="T12" s="62">
        <f t="shared" si="10"/>
        <v>0</v>
      </c>
      <c r="U12" s="62">
        <f t="shared" si="1"/>
        <v>0</v>
      </c>
      <c r="V12" s="62">
        <f t="shared" si="7"/>
        <v>0</v>
      </c>
      <c r="W12" s="62">
        <f t="shared" si="8"/>
        <v>1065.08</v>
      </c>
      <c r="X12" s="62">
        <f t="shared" si="9"/>
        <v>1065.08</v>
      </c>
      <c r="Y12" s="62">
        <f t="shared" si="10"/>
        <v>0</v>
      </c>
    </row>
    <row r="13" spans="1:25" ht="15.75" thickBot="1">
      <c r="A13" s="53" t="s">
        <v>24</v>
      </c>
      <c r="B13" s="63"/>
      <c r="C13" s="54">
        <v>51.98</v>
      </c>
      <c r="D13" s="62">
        <f t="shared" si="2"/>
        <v>51.98</v>
      </c>
      <c r="E13" s="63"/>
      <c r="F13" s="63"/>
      <c r="G13" s="62">
        <f t="shared" si="3"/>
        <v>0</v>
      </c>
      <c r="H13" s="54"/>
      <c r="I13" s="54"/>
      <c r="J13" s="62">
        <f t="shared" si="4"/>
        <v>0</v>
      </c>
      <c r="K13" s="62">
        <f t="shared" si="5"/>
        <v>0</v>
      </c>
      <c r="L13" s="63"/>
      <c r="M13" s="63"/>
      <c r="N13" s="62">
        <f>SUM(L13:M13)</f>
        <v>0</v>
      </c>
      <c r="O13" s="54"/>
      <c r="P13" s="54"/>
      <c r="Q13" s="62">
        <f t="shared" si="0"/>
        <v>0</v>
      </c>
      <c r="R13" s="62">
        <f t="shared" si="6"/>
        <v>0</v>
      </c>
      <c r="S13" s="63"/>
      <c r="T13" s="54"/>
      <c r="U13" s="62">
        <f t="shared" si="1"/>
        <v>0</v>
      </c>
      <c r="V13" s="62">
        <f t="shared" si="7"/>
        <v>0</v>
      </c>
      <c r="W13" s="62">
        <f t="shared" si="8"/>
        <v>51.98</v>
      </c>
      <c r="X13" s="62">
        <f t="shared" si="9"/>
        <v>51.98</v>
      </c>
      <c r="Y13" s="59"/>
    </row>
    <row r="14" spans="1:25" ht="15.75" thickBot="1">
      <c r="A14" s="53" t="s">
        <v>25</v>
      </c>
      <c r="B14" s="63"/>
      <c r="C14" s="54">
        <v>0</v>
      </c>
      <c r="D14" s="62">
        <f t="shared" si="2"/>
        <v>0</v>
      </c>
      <c r="E14" s="63"/>
      <c r="F14" s="63"/>
      <c r="G14" s="62">
        <f t="shared" si="3"/>
        <v>0</v>
      </c>
      <c r="H14" s="54"/>
      <c r="I14" s="54"/>
      <c r="J14" s="62">
        <f t="shared" si="4"/>
        <v>0</v>
      </c>
      <c r="K14" s="62">
        <f t="shared" si="5"/>
        <v>0</v>
      </c>
      <c r="L14" s="63"/>
      <c r="M14" s="63"/>
      <c r="N14" s="62">
        <f>SUM(L14:M14)</f>
        <v>0</v>
      </c>
      <c r="O14" s="54"/>
      <c r="P14" s="54"/>
      <c r="Q14" s="62">
        <f t="shared" si="0"/>
        <v>0</v>
      </c>
      <c r="R14" s="62">
        <f t="shared" si="6"/>
        <v>0</v>
      </c>
      <c r="S14" s="63"/>
      <c r="T14" s="54"/>
      <c r="U14" s="62">
        <f t="shared" si="1"/>
        <v>0</v>
      </c>
      <c r="V14" s="62">
        <f t="shared" si="7"/>
        <v>0</v>
      </c>
      <c r="W14" s="62">
        <f t="shared" si="8"/>
        <v>0</v>
      </c>
      <c r="X14" s="62">
        <f t="shared" si="9"/>
        <v>0</v>
      </c>
      <c r="Y14" s="59"/>
    </row>
    <row r="15" spans="1:25" ht="15.75" thickBot="1">
      <c r="A15" s="58" t="s">
        <v>2</v>
      </c>
      <c r="B15" s="62">
        <f>SUM(B13:B14)</f>
        <v>0</v>
      </c>
      <c r="C15" s="62">
        <f aca="true" t="shared" si="11" ref="C15:Y15">SUM(C13:C14)</f>
        <v>51.98</v>
      </c>
      <c r="D15" s="62">
        <f t="shared" si="11"/>
        <v>51.98</v>
      </c>
      <c r="E15" s="62">
        <f t="shared" si="11"/>
        <v>0</v>
      </c>
      <c r="F15" s="62">
        <f t="shared" si="11"/>
        <v>0</v>
      </c>
      <c r="G15" s="62">
        <f t="shared" si="11"/>
        <v>0</v>
      </c>
      <c r="H15" s="62">
        <f t="shared" si="11"/>
        <v>0</v>
      </c>
      <c r="I15" s="62">
        <f t="shared" si="11"/>
        <v>0</v>
      </c>
      <c r="J15" s="62">
        <f t="shared" si="11"/>
        <v>0</v>
      </c>
      <c r="K15" s="62">
        <f t="shared" si="5"/>
        <v>0</v>
      </c>
      <c r="L15" s="62">
        <f t="shared" si="11"/>
        <v>0</v>
      </c>
      <c r="M15" s="62">
        <f t="shared" si="11"/>
        <v>0</v>
      </c>
      <c r="N15" s="62">
        <f t="shared" si="11"/>
        <v>0</v>
      </c>
      <c r="O15" s="62">
        <f t="shared" si="11"/>
        <v>0</v>
      </c>
      <c r="P15" s="62">
        <f t="shared" si="11"/>
        <v>0</v>
      </c>
      <c r="Q15" s="62">
        <f t="shared" si="0"/>
        <v>0</v>
      </c>
      <c r="R15" s="62">
        <f t="shared" si="6"/>
        <v>0</v>
      </c>
      <c r="S15" s="62">
        <f t="shared" si="11"/>
        <v>0</v>
      </c>
      <c r="T15" s="62">
        <f t="shared" si="11"/>
        <v>0</v>
      </c>
      <c r="U15" s="62">
        <f t="shared" si="1"/>
        <v>0</v>
      </c>
      <c r="V15" s="62">
        <f t="shared" si="7"/>
        <v>0</v>
      </c>
      <c r="W15" s="62">
        <f t="shared" si="8"/>
        <v>51.98</v>
      </c>
      <c r="X15" s="62">
        <f t="shared" si="9"/>
        <v>51.98</v>
      </c>
      <c r="Y15" s="62">
        <f t="shared" si="11"/>
        <v>0</v>
      </c>
    </row>
    <row r="16" spans="1:25" ht="15.75" thickBot="1">
      <c r="A16" s="58" t="s">
        <v>26</v>
      </c>
      <c r="B16" s="62">
        <f>+B12+B15</f>
        <v>0</v>
      </c>
      <c r="C16" s="62">
        <f aca="true" t="shared" si="12" ref="C16:Y16">+C12+C15</f>
        <v>1117.06</v>
      </c>
      <c r="D16" s="62">
        <f t="shared" si="12"/>
        <v>1117.06</v>
      </c>
      <c r="E16" s="62">
        <f t="shared" si="12"/>
        <v>0</v>
      </c>
      <c r="F16" s="62">
        <f t="shared" si="12"/>
        <v>0</v>
      </c>
      <c r="G16" s="62">
        <f t="shared" si="12"/>
        <v>0</v>
      </c>
      <c r="H16" s="62">
        <f t="shared" si="12"/>
        <v>0</v>
      </c>
      <c r="I16" s="62">
        <f t="shared" si="12"/>
        <v>0</v>
      </c>
      <c r="J16" s="62">
        <f t="shared" si="12"/>
        <v>0</v>
      </c>
      <c r="K16" s="62">
        <f t="shared" si="5"/>
        <v>0</v>
      </c>
      <c r="L16" s="62">
        <f t="shared" si="12"/>
        <v>0</v>
      </c>
      <c r="M16" s="62">
        <f t="shared" si="12"/>
        <v>0</v>
      </c>
      <c r="N16" s="62">
        <f t="shared" si="12"/>
        <v>0</v>
      </c>
      <c r="O16" s="62">
        <f t="shared" si="12"/>
        <v>0</v>
      </c>
      <c r="P16" s="62">
        <f t="shared" si="12"/>
        <v>0</v>
      </c>
      <c r="Q16" s="62">
        <f t="shared" si="0"/>
        <v>0</v>
      </c>
      <c r="R16" s="62">
        <f t="shared" si="6"/>
        <v>0</v>
      </c>
      <c r="S16" s="62">
        <f t="shared" si="12"/>
        <v>0</v>
      </c>
      <c r="T16" s="62">
        <f t="shared" si="12"/>
        <v>0</v>
      </c>
      <c r="U16" s="62">
        <f t="shared" si="1"/>
        <v>0</v>
      </c>
      <c r="V16" s="62">
        <f t="shared" si="7"/>
        <v>0</v>
      </c>
      <c r="W16" s="62">
        <f t="shared" si="8"/>
        <v>1117.06</v>
      </c>
      <c r="X16" s="62">
        <f t="shared" si="9"/>
        <v>1117.06</v>
      </c>
      <c r="Y16" s="62">
        <f t="shared" si="12"/>
        <v>0</v>
      </c>
    </row>
    <row r="17" spans="1:25" ht="15.75" thickBot="1">
      <c r="A17" s="53" t="s">
        <v>27</v>
      </c>
      <c r="B17" s="63"/>
      <c r="C17" s="54"/>
      <c r="D17" s="62">
        <f aca="true" t="shared" si="13" ref="D17:D23">SUM(B17:C17)</f>
        <v>0</v>
      </c>
      <c r="E17" s="63"/>
      <c r="F17" s="63"/>
      <c r="G17" s="62">
        <f aca="true" t="shared" si="14" ref="G17:G23">SUM(E17:F17)</f>
        <v>0</v>
      </c>
      <c r="H17" s="54"/>
      <c r="I17" s="54"/>
      <c r="J17" s="62">
        <f aca="true" t="shared" si="15" ref="J17:J23">SUM(H17:I17)</f>
        <v>0</v>
      </c>
      <c r="K17" s="62">
        <f t="shared" si="5"/>
        <v>0</v>
      </c>
      <c r="L17" s="63"/>
      <c r="M17" s="63"/>
      <c r="N17" s="62">
        <f aca="true" t="shared" si="16" ref="N17:N23">SUM(L17:M17)</f>
        <v>0</v>
      </c>
      <c r="O17" s="54"/>
      <c r="P17" s="54"/>
      <c r="Q17" s="62">
        <f t="shared" si="0"/>
        <v>0</v>
      </c>
      <c r="R17" s="62">
        <f t="shared" si="6"/>
        <v>0</v>
      </c>
      <c r="S17" s="63"/>
      <c r="T17" s="54"/>
      <c r="U17" s="62">
        <f t="shared" si="1"/>
        <v>0</v>
      </c>
      <c r="V17" s="62">
        <f t="shared" si="7"/>
        <v>0</v>
      </c>
      <c r="W17" s="62">
        <f t="shared" si="8"/>
        <v>0</v>
      </c>
      <c r="X17" s="62">
        <f t="shared" si="9"/>
        <v>0</v>
      </c>
      <c r="Y17" s="59"/>
    </row>
    <row r="18" spans="1:25" ht="23.25" thickBot="1">
      <c r="A18" s="53" t="s">
        <v>28</v>
      </c>
      <c r="B18" s="63"/>
      <c r="C18" s="54"/>
      <c r="D18" s="62">
        <f t="shared" si="13"/>
        <v>0</v>
      </c>
      <c r="E18" s="63"/>
      <c r="F18" s="63"/>
      <c r="G18" s="62">
        <f t="shared" si="14"/>
        <v>0</v>
      </c>
      <c r="H18" s="54"/>
      <c r="I18" s="54"/>
      <c r="J18" s="62">
        <f t="shared" si="15"/>
        <v>0</v>
      </c>
      <c r="K18" s="62">
        <f t="shared" si="5"/>
        <v>0</v>
      </c>
      <c r="L18" s="63"/>
      <c r="M18" s="63"/>
      <c r="N18" s="62">
        <f t="shared" si="16"/>
        <v>0</v>
      </c>
      <c r="O18" s="54"/>
      <c r="P18" s="54"/>
      <c r="Q18" s="62">
        <f t="shared" si="0"/>
        <v>0</v>
      </c>
      <c r="R18" s="62">
        <f t="shared" si="6"/>
        <v>0</v>
      </c>
      <c r="S18" s="63"/>
      <c r="T18" s="54"/>
      <c r="U18" s="62">
        <f t="shared" si="1"/>
        <v>0</v>
      </c>
      <c r="V18" s="62">
        <f t="shared" si="7"/>
        <v>0</v>
      </c>
      <c r="W18" s="62">
        <f t="shared" si="8"/>
        <v>0</v>
      </c>
      <c r="X18" s="62">
        <f t="shared" si="9"/>
        <v>0</v>
      </c>
      <c r="Y18" s="59"/>
    </row>
    <row r="19" spans="1:25" ht="23.25" thickBot="1">
      <c r="A19" s="53" t="s">
        <v>29</v>
      </c>
      <c r="B19" s="63"/>
      <c r="C19" s="54"/>
      <c r="D19" s="62">
        <f t="shared" si="13"/>
        <v>0</v>
      </c>
      <c r="E19" s="63"/>
      <c r="F19" s="63"/>
      <c r="G19" s="62">
        <f t="shared" si="14"/>
        <v>0</v>
      </c>
      <c r="H19" s="54"/>
      <c r="I19" s="54"/>
      <c r="J19" s="62">
        <f t="shared" si="15"/>
        <v>0</v>
      </c>
      <c r="K19" s="62">
        <f t="shared" si="5"/>
        <v>0</v>
      </c>
      <c r="L19" s="63"/>
      <c r="M19" s="63"/>
      <c r="N19" s="62">
        <f t="shared" si="16"/>
        <v>0</v>
      </c>
      <c r="O19" s="54"/>
      <c r="P19" s="54"/>
      <c r="Q19" s="62">
        <f t="shared" si="0"/>
        <v>0</v>
      </c>
      <c r="R19" s="62">
        <f t="shared" si="6"/>
        <v>0</v>
      </c>
      <c r="S19" s="63"/>
      <c r="T19" s="54"/>
      <c r="U19" s="62">
        <f t="shared" si="1"/>
        <v>0</v>
      </c>
      <c r="V19" s="62">
        <f t="shared" si="7"/>
        <v>0</v>
      </c>
      <c r="W19" s="62">
        <f t="shared" si="8"/>
        <v>0</v>
      </c>
      <c r="X19" s="62">
        <f t="shared" si="9"/>
        <v>0</v>
      </c>
      <c r="Y19" s="59"/>
    </row>
    <row r="20" spans="1:25" ht="15.75" thickBot="1">
      <c r="A20" s="53" t="s">
        <v>30</v>
      </c>
      <c r="B20" s="63"/>
      <c r="C20" s="54"/>
      <c r="D20" s="62">
        <f t="shared" si="13"/>
        <v>0</v>
      </c>
      <c r="E20" s="63"/>
      <c r="F20" s="63"/>
      <c r="G20" s="62">
        <f t="shared" si="14"/>
        <v>0</v>
      </c>
      <c r="H20" s="54"/>
      <c r="I20" s="54"/>
      <c r="J20" s="62">
        <f t="shared" si="15"/>
        <v>0</v>
      </c>
      <c r="K20" s="62">
        <f t="shared" si="5"/>
        <v>0</v>
      </c>
      <c r="L20" s="63"/>
      <c r="M20" s="63"/>
      <c r="N20" s="62">
        <f t="shared" si="16"/>
        <v>0</v>
      </c>
      <c r="O20" s="54"/>
      <c r="P20" s="54"/>
      <c r="Q20" s="62">
        <f t="shared" si="0"/>
        <v>0</v>
      </c>
      <c r="R20" s="62">
        <f t="shared" si="6"/>
        <v>0</v>
      </c>
      <c r="S20" s="63"/>
      <c r="T20" s="54"/>
      <c r="U20" s="62">
        <f t="shared" si="1"/>
        <v>0</v>
      </c>
      <c r="V20" s="62">
        <f t="shared" si="7"/>
        <v>0</v>
      </c>
      <c r="W20" s="62">
        <f t="shared" si="8"/>
        <v>0</v>
      </c>
      <c r="X20" s="62">
        <f t="shared" si="9"/>
        <v>0</v>
      </c>
      <c r="Y20" s="60"/>
    </row>
    <row r="21" spans="1:25" ht="15.75" thickBot="1">
      <c r="A21" s="53" t="s">
        <v>31</v>
      </c>
      <c r="B21" s="63"/>
      <c r="C21" s="54"/>
      <c r="D21" s="62">
        <f t="shared" si="13"/>
        <v>0</v>
      </c>
      <c r="E21" s="63"/>
      <c r="F21" s="63"/>
      <c r="G21" s="62">
        <f t="shared" si="14"/>
        <v>0</v>
      </c>
      <c r="H21" s="54"/>
      <c r="I21" s="54"/>
      <c r="J21" s="62">
        <f t="shared" si="15"/>
        <v>0</v>
      </c>
      <c r="K21" s="62">
        <f t="shared" si="5"/>
        <v>0</v>
      </c>
      <c r="L21" s="63"/>
      <c r="M21" s="63"/>
      <c r="N21" s="62">
        <f t="shared" si="16"/>
        <v>0</v>
      </c>
      <c r="O21" s="54"/>
      <c r="P21" s="54"/>
      <c r="Q21" s="62">
        <f t="shared" si="0"/>
        <v>0</v>
      </c>
      <c r="R21" s="62">
        <f t="shared" si="6"/>
        <v>0</v>
      </c>
      <c r="S21" s="63"/>
      <c r="T21" s="54"/>
      <c r="U21" s="62">
        <f t="shared" si="1"/>
        <v>0</v>
      </c>
      <c r="V21" s="62">
        <f t="shared" si="7"/>
        <v>0</v>
      </c>
      <c r="W21" s="62">
        <f t="shared" si="8"/>
        <v>0</v>
      </c>
      <c r="X21" s="62">
        <f t="shared" si="9"/>
        <v>0</v>
      </c>
      <c r="Y21" s="60"/>
    </row>
    <row r="22" spans="1:25" ht="15.75" thickBot="1">
      <c r="A22" s="53" t="s">
        <v>32</v>
      </c>
      <c r="B22" s="63"/>
      <c r="C22" s="54"/>
      <c r="D22" s="62">
        <f t="shared" si="13"/>
        <v>0</v>
      </c>
      <c r="E22" s="63"/>
      <c r="F22" s="63"/>
      <c r="G22" s="62">
        <f t="shared" si="14"/>
        <v>0</v>
      </c>
      <c r="H22" s="54"/>
      <c r="I22" s="54"/>
      <c r="J22" s="62">
        <f t="shared" si="15"/>
        <v>0</v>
      </c>
      <c r="K22" s="62">
        <f t="shared" si="5"/>
        <v>0</v>
      </c>
      <c r="L22" s="63"/>
      <c r="M22" s="63"/>
      <c r="N22" s="62">
        <f t="shared" si="16"/>
        <v>0</v>
      </c>
      <c r="O22" s="54"/>
      <c r="P22" s="54"/>
      <c r="Q22" s="62">
        <f t="shared" si="0"/>
        <v>0</v>
      </c>
      <c r="R22" s="62">
        <f t="shared" si="6"/>
        <v>0</v>
      </c>
      <c r="S22" s="63"/>
      <c r="T22" s="54"/>
      <c r="U22" s="62">
        <f t="shared" si="1"/>
        <v>0</v>
      </c>
      <c r="V22" s="62">
        <f t="shared" si="7"/>
        <v>0</v>
      </c>
      <c r="W22" s="62">
        <f t="shared" si="8"/>
        <v>0</v>
      </c>
      <c r="X22" s="62">
        <f t="shared" si="9"/>
        <v>0</v>
      </c>
      <c r="Y22" s="59"/>
    </row>
    <row r="23" spans="1:25" ht="45.75" thickBot="1">
      <c r="A23" s="53" t="s">
        <v>251</v>
      </c>
      <c r="B23" s="63"/>
      <c r="C23" s="54"/>
      <c r="D23" s="62">
        <f t="shared" si="13"/>
        <v>0</v>
      </c>
      <c r="E23" s="63"/>
      <c r="F23" s="63"/>
      <c r="G23" s="62">
        <f t="shared" si="14"/>
        <v>0</v>
      </c>
      <c r="H23" s="54"/>
      <c r="I23" s="54"/>
      <c r="J23" s="62">
        <f t="shared" si="15"/>
        <v>0</v>
      </c>
      <c r="K23" s="62">
        <f t="shared" si="5"/>
        <v>0</v>
      </c>
      <c r="L23" s="63"/>
      <c r="M23" s="63"/>
      <c r="N23" s="62">
        <f t="shared" si="16"/>
        <v>0</v>
      </c>
      <c r="O23" s="54"/>
      <c r="P23" s="54"/>
      <c r="Q23" s="62">
        <f t="shared" si="0"/>
        <v>0</v>
      </c>
      <c r="R23" s="62">
        <f t="shared" si="6"/>
        <v>0</v>
      </c>
      <c r="S23" s="63"/>
      <c r="T23" s="54"/>
      <c r="U23" s="62">
        <f t="shared" si="1"/>
        <v>0</v>
      </c>
      <c r="V23" s="62">
        <f t="shared" si="7"/>
        <v>0</v>
      </c>
      <c r="W23" s="62">
        <f t="shared" si="8"/>
        <v>0</v>
      </c>
      <c r="X23" s="62">
        <f t="shared" si="9"/>
        <v>0</v>
      </c>
      <c r="Y23" s="59"/>
    </row>
    <row r="24" spans="1:25" ht="45.75" thickBot="1">
      <c r="A24" s="58" t="s">
        <v>229</v>
      </c>
      <c r="B24" s="62">
        <f>SUM(B25:B26)</f>
        <v>0</v>
      </c>
      <c r="C24" s="62">
        <f>SUM(C25:C26)</f>
        <v>0</v>
      </c>
      <c r="D24" s="62">
        <f>SUM(B24:C24)</f>
        <v>0</v>
      </c>
      <c r="E24" s="62" t="s">
        <v>249</v>
      </c>
      <c r="F24" s="62" t="s">
        <v>249</v>
      </c>
      <c r="G24" s="62" t="s">
        <v>249</v>
      </c>
      <c r="H24" s="62" t="s">
        <v>249</v>
      </c>
      <c r="I24" s="62" t="s">
        <v>249</v>
      </c>
      <c r="J24" s="62" t="s">
        <v>249</v>
      </c>
      <c r="K24" s="62" t="s">
        <v>249</v>
      </c>
      <c r="L24" s="62" t="s">
        <v>249</v>
      </c>
      <c r="M24" s="62" t="s">
        <v>249</v>
      </c>
      <c r="N24" s="62" t="s">
        <v>249</v>
      </c>
      <c r="O24" s="62" t="s">
        <v>249</v>
      </c>
      <c r="P24" s="62" t="s">
        <v>249</v>
      </c>
      <c r="Q24" s="62" t="s">
        <v>249</v>
      </c>
      <c r="R24" s="62" t="s">
        <v>249</v>
      </c>
      <c r="S24" s="62" t="s">
        <v>249</v>
      </c>
      <c r="T24" s="62" t="s">
        <v>249</v>
      </c>
      <c r="U24" s="62" t="s">
        <v>249</v>
      </c>
      <c r="V24" s="62" t="s">
        <v>249</v>
      </c>
      <c r="W24" s="62" t="s">
        <v>249</v>
      </c>
      <c r="X24" s="62" t="s">
        <v>249</v>
      </c>
      <c r="Y24" s="62" t="s">
        <v>249</v>
      </c>
    </row>
    <row r="25" spans="1:25" ht="15.75" thickBot="1">
      <c r="A25" s="53" t="s">
        <v>252</v>
      </c>
      <c r="B25" s="63"/>
      <c r="C25" s="54"/>
      <c r="D25" s="62">
        <f>SUM(B25:C25)</f>
        <v>0</v>
      </c>
      <c r="E25" s="59" t="s">
        <v>249</v>
      </c>
      <c r="F25" s="59" t="s">
        <v>249</v>
      </c>
      <c r="G25" s="59" t="s">
        <v>249</v>
      </c>
      <c r="H25" s="59" t="s">
        <v>249</v>
      </c>
      <c r="I25" s="59" t="s">
        <v>249</v>
      </c>
      <c r="J25" s="59" t="s">
        <v>249</v>
      </c>
      <c r="K25" s="59" t="s">
        <v>249</v>
      </c>
      <c r="L25" s="59" t="s">
        <v>249</v>
      </c>
      <c r="M25" s="59" t="s">
        <v>249</v>
      </c>
      <c r="N25" s="59" t="s">
        <v>249</v>
      </c>
      <c r="O25" s="59" t="s">
        <v>249</v>
      </c>
      <c r="P25" s="59" t="s">
        <v>249</v>
      </c>
      <c r="Q25" s="59" t="s">
        <v>249</v>
      </c>
      <c r="R25" s="59" t="s">
        <v>249</v>
      </c>
      <c r="S25" s="59" t="s">
        <v>249</v>
      </c>
      <c r="T25" s="59" t="s">
        <v>249</v>
      </c>
      <c r="U25" s="59" t="s">
        <v>249</v>
      </c>
      <c r="V25" s="59" t="s">
        <v>249</v>
      </c>
      <c r="W25" s="59" t="s">
        <v>249</v>
      </c>
      <c r="X25" s="59" t="s">
        <v>249</v>
      </c>
      <c r="Y25" s="59" t="s">
        <v>249</v>
      </c>
    </row>
    <row r="26" spans="1:25" ht="15.75" thickBot="1">
      <c r="A26" s="53" t="s">
        <v>253</v>
      </c>
      <c r="B26" s="63"/>
      <c r="C26" s="54"/>
      <c r="D26" s="62">
        <f>SUM(B26:C26)</f>
        <v>0</v>
      </c>
      <c r="E26" s="59" t="s">
        <v>249</v>
      </c>
      <c r="F26" s="59" t="s">
        <v>249</v>
      </c>
      <c r="G26" s="59" t="s">
        <v>249</v>
      </c>
      <c r="H26" s="59" t="s">
        <v>249</v>
      </c>
      <c r="I26" s="59" t="s">
        <v>249</v>
      </c>
      <c r="J26" s="59" t="s">
        <v>249</v>
      </c>
      <c r="K26" s="59" t="s">
        <v>249</v>
      </c>
      <c r="L26" s="59" t="s">
        <v>249</v>
      </c>
      <c r="M26" s="59" t="s">
        <v>249</v>
      </c>
      <c r="N26" s="59" t="s">
        <v>249</v>
      </c>
      <c r="O26" s="59" t="s">
        <v>249</v>
      </c>
      <c r="P26" s="59" t="s">
        <v>249</v>
      </c>
      <c r="Q26" s="59" t="s">
        <v>249</v>
      </c>
      <c r="R26" s="59" t="s">
        <v>249</v>
      </c>
      <c r="S26" s="59" t="s">
        <v>249</v>
      </c>
      <c r="T26" s="59" t="s">
        <v>249</v>
      </c>
      <c r="U26" s="59" t="s">
        <v>249</v>
      </c>
      <c r="V26" s="59" t="s">
        <v>249</v>
      </c>
      <c r="W26" s="59" t="s">
        <v>249</v>
      </c>
      <c r="X26" s="59" t="s">
        <v>249</v>
      </c>
      <c r="Y26" s="59" t="s">
        <v>249</v>
      </c>
    </row>
    <row r="27" spans="1:25" ht="41.25" customHeight="1" thickBot="1">
      <c r="A27" s="86" t="s">
        <v>255</v>
      </c>
      <c r="B27" s="87"/>
      <c r="C27" s="87"/>
      <c r="D27" s="88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.75" thickBot="1">
      <c r="A28" s="53" t="s">
        <v>20</v>
      </c>
      <c r="B28" s="63"/>
      <c r="C28" s="54"/>
      <c r="D28" s="62">
        <f>SUM(B28:C28)</f>
        <v>0</v>
      </c>
      <c r="E28" s="63"/>
      <c r="F28" s="63"/>
      <c r="G28" s="62">
        <f>SUM(E28:F28)</f>
        <v>0</v>
      </c>
      <c r="H28" s="54"/>
      <c r="I28" s="54"/>
      <c r="J28" s="62">
        <f>SUM(H28:I28)</f>
        <v>0</v>
      </c>
      <c r="K28" s="62">
        <f>+G28+J28</f>
        <v>0</v>
      </c>
      <c r="L28" s="63"/>
      <c r="M28" s="63"/>
      <c r="N28" s="62">
        <f>SUM(L28:M28)</f>
        <v>0</v>
      </c>
      <c r="O28" s="54"/>
      <c r="P28" s="54"/>
      <c r="Q28" s="62">
        <f aca="true" t="shared" si="17" ref="Q28:Q36">SUM(O28:P28)</f>
        <v>0</v>
      </c>
      <c r="R28" s="62">
        <f>+N28+Q28</f>
        <v>0</v>
      </c>
      <c r="S28" s="63"/>
      <c r="T28" s="54"/>
      <c r="U28" s="62">
        <f aca="true" t="shared" si="18" ref="U28:U36">SUM(S28:T28)</f>
        <v>0</v>
      </c>
      <c r="V28" s="62">
        <f>+B28+G28+N28+S28</f>
        <v>0</v>
      </c>
      <c r="W28" s="62">
        <f>+C28+J28+Q28+T28</f>
        <v>0</v>
      </c>
      <c r="X28" s="62">
        <f>SUM(V28:W28)</f>
        <v>0</v>
      </c>
      <c r="Y28" s="59"/>
    </row>
    <row r="29" spans="1:25" ht="15.75" thickBot="1">
      <c r="A29" s="53" t="s">
        <v>21</v>
      </c>
      <c r="B29" s="63"/>
      <c r="C29" s="54"/>
      <c r="D29" s="62">
        <f>SUM(B29:C29)</f>
        <v>0</v>
      </c>
      <c r="E29" s="63"/>
      <c r="F29" s="63"/>
      <c r="G29" s="62">
        <f>SUM(E29:F29)</f>
        <v>0</v>
      </c>
      <c r="H29" s="54"/>
      <c r="I29" s="54"/>
      <c r="J29" s="62">
        <f>SUM(H29:I29)</f>
        <v>0</v>
      </c>
      <c r="K29" s="62">
        <f aca="true" t="shared" si="19" ref="K29:K36">+G29+J29</f>
        <v>0</v>
      </c>
      <c r="L29" s="63"/>
      <c r="M29" s="63"/>
      <c r="N29" s="62">
        <f>SUM(L29:M29)</f>
        <v>0</v>
      </c>
      <c r="O29" s="54"/>
      <c r="P29" s="54"/>
      <c r="Q29" s="62">
        <f t="shared" si="17"/>
        <v>0</v>
      </c>
      <c r="R29" s="62">
        <f aca="true" t="shared" si="20" ref="R29:R36">+N29+Q29</f>
        <v>0</v>
      </c>
      <c r="S29" s="63"/>
      <c r="T29" s="54"/>
      <c r="U29" s="62">
        <f t="shared" si="18"/>
        <v>0</v>
      </c>
      <c r="V29" s="62">
        <f aca="true" t="shared" si="21" ref="V29:V36">+B29+G29+N29+S29</f>
        <v>0</v>
      </c>
      <c r="W29" s="62">
        <f aca="true" t="shared" si="22" ref="W29:W36">+C29+J29+Q29+T29</f>
        <v>0</v>
      </c>
      <c r="X29" s="62">
        <f aca="true" t="shared" si="23" ref="X29:X36">SUM(V29:W29)</f>
        <v>0</v>
      </c>
      <c r="Y29" s="59"/>
    </row>
    <row r="30" spans="1:25" ht="15.75" thickBot="1">
      <c r="A30" s="53" t="s">
        <v>22</v>
      </c>
      <c r="B30" s="63"/>
      <c r="C30" s="54"/>
      <c r="D30" s="62">
        <f>SUM(B30:C30)</f>
        <v>0</v>
      </c>
      <c r="E30" s="63"/>
      <c r="F30" s="63"/>
      <c r="G30" s="62">
        <f>SUM(E30:F30)</f>
        <v>0</v>
      </c>
      <c r="H30" s="54"/>
      <c r="I30" s="54"/>
      <c r="J30" s="62">
        <f>SUM(H30:I30)</f>
        <v>0</v>
      </c>
      <c r="K30" s="62">
        <f t="shared" si="19"/>
        <v>0</v>
      </c>
      <c r="L30" s="63"/>
      <c r="M30" s="63"/>
      <c r="N30" s="62">
        <f>SUM(L30:M30)</f>
        <v>0</v>
      </c>
      <c r="O30" s="54"/>
      <c r="P30" s="54"/>
      <c r="Q30" s="62">
        <f t="shared" si="17"/>
        <v>0</v>
      </c>
      <c r="R30" s="62">
        <f t="shared" si="20"/>
        <v>0</v>
      </c>
      <c r="S30" s="63"/>
      <c r="T30" s="54"/>
      <c r="U30" s="62">
        <f t="shared" si="18"/>
        <v>0</v>
      </c>
      <c r="V30" s="62">
        <f t="shared" si="21"/>
        <v>0</v>
      </c>
      <c r="W30" s="62">
        <f t="shared" si="22"/>
        <v>0</v>
      </c>
      <c r="X30" s="62">
        <f t="shared" si="23"/>
        <v>0</v>
      </c>
      <c r="Y30" s="59"/>
    </row>
    <row r="31" spans="1:25" ht="15.75" thickBot="1">
      <c r="A31" s="53" t="s">
        <v>23</v>
      </c>
      <c r="B31" s="63"/>
      <c r="C31" s="54"/>
      <c r="D31" s="62">
        <f>SUM(B31:C31)</f>
        <v>0</v>
      </c>
      <c r="E31" s="63"/>
      <c r="F31" s="63"/>
      <c r="G31" s="62">
        <f>SUM(E31:F31)</f>
        <v>0</v>
      </c>
      <c r="H31" s="54"/>
      <c r="I31" s="54"/>
      <c r="J31" s="62">
        <f>SUM(H31:I31)</f>
        <v>0</v>
      </c>
      <c r="K31" s="62">
        <f t="shared" si="19"/>
        <v>0</v>
      </c>
      <c r="L31" s="63"/>
      <c r="M31" s="63"/>
      <c r="N31" s="62">
        <f>SUM(L31:M31)</f>
        <v>0</v>
      </c>
      <c r="O31" s="54"/>
      <c r="P31" s="54"/>
      <c r="Q31" s="62">
        <f t="shared" si="17"/>
        <v>0</v>
      </c>
      <c r="R31" s="62">
        <f t="shared" si="20"/>
        <v>0</v>
      </c>
      <c r="S31" s="63"/>
      <c r="T31" s="54"/>
      <c r="U31" s="62">
        <f t="shared" si="18"/>
        <v>0</v>
      </c>
      <c r="V31" s="62">
        <f t="shared" si="21"/>
        <v>0</v>
      </c>
      <c r="W31" s="62">
        <f t="shared" si="22"/>
        <v>0</v>
      </c>
      <c r="X31" s="62">
        <f t="shared" si="23"/>
        <v>0</v>
      </c>
      <c r="Y31" s="59"/>
    </row>
    <row r="32" spans="1:25" ht="15.75" thickBot="1">
      <c r="A32" s="58" t="s">
        <v>1</v>
      </c>
      <c r="B32" s="62">
        <f>SUM(B28:B31)</f>
        <v>0</v>
      </c>
      <c r="C32" s="62">
        <f aca="true" t="shared" si="24" ref="C32:J32">SUM(C28:C31)</f>
        <v>0</v>
      </c>
      <c r="D32" s="62">
        <f t="shared" si="24"/>
        <v>0</v>
      </c>
      <c r="E32" s="62">
        <f t="shared" si="24"/>
        <v>0</v>
      </c>
      <c r="F32" s="62">
        <f t="shared" si="24"/>
        <v>0</v>
      </c>
      <c r="G32" s="62">
        <f t="shared" si="24"/>
        <v>0</v>
      </c>
      <c r="H32" s="62">
        <f t="shared" si="24"/>
        <v>0</v>
      </c>
      <c r="I32" s="62">
        <f t="shared" si="24"/>
        <v>0</v>
      </c>
      <c r="J32" s="62">
        <f t="shared" si="24"/>
        <v>0</v>
      </c>
      <c r="K32" s="62">
        <f t="shared" si="19"/>
        <v>0</v>
      </c>
      <c r="L32" s="62">
        <f>SUM(L28:L31)</f>
        <v>0</v>
      </c>
      <c r="M32" s="62">
        <f>SUM(M28:M31)</f>
        <v>0</v>
      </c>
      <c r="N32" s="62">
        <f>SUM(N28:N31)</f>
        <v>0</v>
      </c>
      <c r="O32" s="62">
        <f>SUM(O28:O31)</f>
        <v>0</v>
      </c>
      <c r="P32" s="62">
        <f>SUM(P28:P31)</f>
        <v>0</v>
      </c>
      <c r="Q32" s="62">
        <f t="shared" si="17"/>
        <v>0</v>
      </c>
      <c r="R32" s="62">
        <f t="shared" si="20"/>
        <v>0</v>
      </c>
      <c r="S32" s="62">
        <f>SUM(S28:S31)</f>
        <v>0</v>
      </c>
      <c r="T32" s="62">
        <f>SUM(T28:T31)</f>
        <v>0</v>
      </c>
      <c r="U32" s="62">
        <f t="shared" si="18"/>
        <v>0</v>
      </c>
      <c r="V32" s="62">
        <f t="shared" si="21"/>
        <v>0</v>
      </c>
      <c r="W32" s="62">
        <f t="shared" si="22"/>
        <v>0</v>
      </c>
      <c r="X32" s="62">
        <f t="shared" si="23"/>
        <v>0</v>
      </c>
      <c r="Y32" s="62">
        <f>SUM(Y28:Y31)</f>
        <v>0</v>
      </c>
    </row>
    <row r="33" spans="1:25" ht="15.75" thickBot="1">
      <c r="A33" s="53" t="s">
        <v>24</v>
      </c>
      <c r="B33" s="63"/>
      <c r="C33" s="54"/>
      <c r="D33" s="62">
        <f>SUM(B33:C33)</f>
        <v>0</v>
      </c>
      <c r="E33" s="63"/>
      <c r="F33" s="63"/>
      <c r="G33" s="62">
        <f>SUM(E33:F33)</f>
        <v>0</v>
      </c>
      <c r="H33" s="54"/>
      <c r="I33" s="54"/>
      <c r="J33" s="62">
        <f>SUM(H33:I33)</f>
        <v>0</v>
      </c>
      <c r="K33" s="62">
        <f t="shared" si="19"/>
        <v>0</v>
      </c>
      <c r="L33" s="63"/>
      <c r="M33" s="63"/>
      <c r="N33" s="62">
        <f>SUM(L33:M33)</f>
        <v>0</v>
      </c>
      <c r="O33" s="54"/>
      <c r="P33" s="54"/>
      <c r="Q33" s="62">
        <f t="shared" si="17"/>
        <v>0</v>
      </c>
      <c r="R33" s="62">
        <f t="shared" si="20"/>
        <v>0</v>
      </c>
      <c r="S33" s="63"/>
      <c r="T33" s="54"/>
      <c r="U33" s="62">
        <f t="shared" si="18"/>
        <v>0</v>
      </c>
      <c r="V33" s="62">
        <f t="shared" si="21"/>
        <v>0</v>
      </c>
      <c r="W33" s="62">
        <f t="shared" si="22"/>
        <v>0</v>
      </c>
      <c r="X33" s="62">
        <f t="shared" si="23"/>
        <v>0</v>
      </c>
      <c r="Y33" s="59"/>
    </row>
    <row r="34" spans="1:25" ht="15.75" thickBot="1">
      <c r="A34" s="53" t="s">
        <v>25</v>
      </c>
      <c r="B34" s="63"/>
      <c r="C34" s="54"/>
      <c r="D34" s="62">
        <f>SUM(B34:C34)</f>
        <v>0</v>
      </c>
      <c r="E34" s="63"/>
      <c r="F34" s="63"/>
      <c r="G34" s="62">
        <f>SUM(E34:F34)</f>
        <v>0</v>
      </c>
      <c r="H34" s="54"/>
      <c r="I34" s="54"/>
      <c r="J34" s="62">
        <f>SUM(H34:I34)</f>
        <v>0</v>
      </c>
      <c r="K34" s="62">
        <f t="shared" si="19"/>
        <v>0</v>
      </c>
      <c r="L34" s="63"/>
      <c r="M34" s="63"/>
      <c r="N34" s="62">
        <f>SUM(L34:M34)</f>
        <v>0</v>
      </c>
      <c r="O34" s="54"/>
      <c r="P34" s="54"/>
      <c r="Q34" s="62">
        <f t="shared" si="17"/>
        <v>0</v>
      </c>
      <c r="R34" s="62">
        <f t="shared" si="20"/>
        <v>0</v>
      </c>
      <c r="S34" s="63"/>
      <c r="T34" s="54"/>
      <c r="U34" s="62">
        <f t="shared" si="18"/>
        <v>0</v>
      </c>
      <c r="V34" s="62">
        <f t="shared" si="21"/>
        <v>0</v>
      </c>
      <c r="W34" s="62">
        <f t="shared" si="22"/>
        <v>0</v>
      </c>
      <c r="X34" s="62">
        <f t="shared" si="23"/>
        <v>0</v>
      </c>
      <c r="Y34" s="59"/>
    </row>
    <row r="35" spans="1:25" ht="15.75" thickBot="1">
      <c r="A35" s="58" t="s">
        <v>2</v>
      </c>
      <c r="B35" s="62">
        <f>SUM(B33:B34)</f>
        <v>0</v>
      </c>
      <c r="C35" s="62">
        <f aca="true" t="shared" si="25" ref="C35:J35">SUM(C33:C34)</f>
        <v>0</v>
      </c>
      <c r="D35" s="62">
        <f t="shared" si="25"/>
        <v>0</v>
      </c>
      <c r="E35" s="62">
        <f t="shared" si="25"/>
        <v>0</v>
      </c>
      <c r="F35" s="62">
        <f t="shared" si="25"/>
        <v>0</v>
      </c>
      <c r="G35" s="62">
        <f t="shared" si="25"/>
        <v>0</v>
      </c>
      <c r="H35" s="62">
        <f t="shared" si="25"/>
        <v>0</v>
      </c>
      <c r="I35" s="62">
        <f t="shared" si="25"/>
        <v>0</v>
      </c>
      <c r="J35" s="62">
        <f t="shared" si="25"/>
        <v>0</v>
      </c>
      <c r="K35" s="62">
        <f t="shared" si="19"/>
        <v>0</v>
      </c>
      <c r="L35" s="62">
        <f>SUM(L33:L34)</f>
        <v>0</v>
      </c>
      <c r="M35" s="62">
        <f>SUM(M33:M34)</f>
        <v>0</v>
      </c>
      <c r="N35" s="62">
        <f>SUM(N33:N34)</f>
        <v>0</v>
      </c>
      <c r="O35" s="62">
        <f>SUM(O33:O34)</f>
        <v>0</v>
      </c>
      <c r="P35" s="62">
        <f>SUM(P33:P34)</f>
        <v>0</v>
      </c>
      <c r="Q35" s="62">
        <f t="shared" si="17"/>
        <v>0</v>
      </c>
      <c r="R35" s="62">
        <f t="shared" si="20"/>
        <v>0</v>
      </c>
      <c r="S35" s="62">
        <f>SUM(S33:S34)</f>
        <v>0</v>
      </c>
      <c r="T35" s="62">
        <f>SUM(T33:T34)</f>
        <v>0</v>
      </c>
      <c r="U35" s="62">
        <f t="shared" si="18"/>
        <v>0</v>
      </c>
      <c r="V35" s="62">
        <f t="shared" si="21"/>
        <v>0</v>
      </c>
      <c r="W35" s="62">
        <f t="shared" si="22"/>
        <v>0</v>
      </c>
      <c r="X35" s="62">
        <f t="shared" si="23"/>
        <v>0</v>
      </c>
      <c r="Y35" s="62">
        <f>SUM(Y33:Y34)</f>
        <v>0</v>
      </c>
    </row>
    <row r="36" spans="1:25" ht="15.75" thickBot="1">
      <c r="A36" s="58" t="s">
        <v>26</v>
      </c>
      <c r="B36" s="62">
        <f>+B32+B35</f>
        <v>0</v>
      </c>
      <c r="C36" s="62">
        <f aca="true" t="shared" si="26" ref="C36:J36">+C32+C35</f>
        <v>0</v>
      </c>
      <c r="D36" s="62">
        <f t="shared" si="26"/>
        <v>0</v>
      </c>
      <c r="E36" s="62">
        <f t="shared" si="26"/>
        <v>0</v>
      </c>
      <c r="F36" s="62">
        <f t="shared" si="26"/>
        <v>0</v>
      </c>
      <c r="G36" s="62">
        <f t="shared" si="26"/>
        <v>0</v>
      </c>
      <c r="H36" s="62">
        <f t="shared" si="26"/>
        <v>0</v>
      </c>
      <c r="I36" s="62">
        <f t="shared" si="26"/>
        <v>0</v>
      </c>
      <c r="J36" s="62">
        <f t="shared" si="26"/>
        <v>0</v>
      </c>
      <c r="K36" s="62">
        <f t="shared" si="19"/>
        <v>0</v>
      </c>
      <c r="L36" s="62">
        <f>+L32+L35</f>
        <v>0</v>
      </c>
      <c r="M36" s="62">
        <f>+M32+M35</f>
        <v>0</v>
      </c>
      <c r="N36" s="62">
        <f>+N32+N35</f>
        <v>0</v>
      </c>
      <c r="O36" s="62">
        <f>+O32+O35</f>
        <v>0</v>
      </c>
      <c r="P36" s="62">
        <f>+P32+P35</f>
        <v>0</v>
      </c>
      <c r="Q36" s="62">
        <f t="shared" si="17"/>
        <v>0</v>
      </c>
      <c r="R36" s="62">
        <f t="shared" si="20"/>
        <v>0</v>
      </c>
      <c r="S36" s="62">
        <f>+S32+S35</f>
        <v>0</v>
      </c>
      <c r="T36" s="62">
        <f>+T32+T35</f>
        <v>0</v>
      </c>
      <c r="U36" s="62">
        <f t="shared" si="18"/>
        <v>0</v>
      </c>
      <c r="V36" s="62">
        <f t="shared" si="21"/>
        <v>0</v>
      </c>
      <c r="W36" s="62">
        <f t="shared" si="22"/>
        <v>0</v>
      </c>
      <c r="X36" s="62">
        <f t="shared" si="23"/>
        <v>0</v>
      </c>
      <c r="Y36" s="62">
        <f>+Y32+Y35</f>
        <v>0</v>
      </c>
    </row>
    <row r="37" spans="1:25" ht="33.75" customHeight="1" thickBot="1">
      <c r="A37" s="86" t="s">
        <v>256</v>
      </c>
      <c r="B37" s="87"/>
      <c r="C37" s="87"/>
      <c r="D37" s="88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.75" thickBot="1">
      <c r="A38" s="53" t="s">
        <v>20</v>
      </c>
      <c r="B38" s="61">
        <f aca="true" t="shared" si="27" ref="B38:C41">+B8-B28</f>
        <v>0</v>
      </c>
      <c r="C38" s="61">
        <f t="shared" si="27"/>
        <v>719.47</v>
      </c>
      <c r="D38" s="64">
        <f>SUM(B38:C38)</f>
        <v>719.47</v>
      </c>
      <c r="E38" s="61">
        <f>+E8-E28</f>
        <v>0</v>
      </c>
      <c r="F38" s="61">
        <f>+F8-F28</f>
        <v>0</v>
      </c>
      <c r="G38" s="64">
        <f>SUM(E38:F38)</f>
        <v>0</v>
      </c>
      <c r="H38" s="61">
        <f>+H8-H28</f>
        <v>0</v>
      </c>
      <c r="I38" s="61">
        <f>+I8-I28</f>
        <v>0</v>
      </c>
      <c r="J38" s="64">
        <f>SUM(H38:I38)</f>
        <v>0</v>
      </c>
      <c r="K38" s="64">
        <f>+G38+J38</f>
        <v>0</v>
      </c>
      <c r="L38" s="61">
        <f>+L8-L28</f>
        <v>0</v>
      </c>
      <c r="M38" s="61">
        <f>+M8-M28</f>
        <v>0</v>
      </c>
      <c r="N38" s="64">
        <f>SUM(L38:M38)</f>
        <v>0</v>
      </c>
      <c r="O38" s="61">
        <f>+O8-O28</f>
        <v>0</v>
      </c>
      <c r="P38" s="61">
        <f>+P8-P28</f>
        <v>0</v>
      </c>
      <c r="Q38" s="64">
        <f aca="true" t="shared" si="28" ref="Q38:Q46">SUM(O38:P38)</f>
        <v>0</v>
      </c>
      <c r="R38" s="64">
        <f>+N38+Q38</f>
        <v>0</v>
      </c>
      <c r="S38" s="61">
        <f>+S8-S28</f>
        <v>0</v>
      </c>
      <c r="T38" s="61">
        <f>+T8-T28</f>
        <v>0</v>
      </c>
      <c r="U38" s="64">
        <f aca="true" t="shared" si="29" ref="U38:U46">SUM(S38:T38)</f>
        <v>0</v>
      </c>
      <c r="V38" s="64">
        <f>+B38+G38+N38+S38</f>
        <v>0</v>
      </c>
      <c r="W38" s="64">
        <f>+C38+J38+Q38+T38</f>
        <v>719.47</v>
      </c>
      <c r="X38" s="64">
        <f>SUM(V38:W38)</f>
        <v>719.47</v>
      </c>
      <c r="Y38" s="53"/>
    </row>
    <row r="39" spans="1:25" ht="15.75" thickBot="1">
      <c r="A39" s="53" t="s">
        <v>21</v>
      </c>
      <c r="B39" s="61">
        <f t="shared" si="27"/>
        <v>0</v>
      </c>
      <c r="C39" s="61">
        <f t="shared" si="27"/>
        <v>324.82</v>
      </c>
      <c r="D39" s="64">
        <f>SUM(B39:C39)</f>
        <v>324.82</v>
      </c>
      <c r="E39" s="61">
        <f aca="true" t="shared" si="30" ref="E39:F41">+E9-E29</f>
        <v>0</v>
      </c>
      <c r="F39" s="61">
        <f t="shared" si="30"/>
        <v>0</v>
      </c>
      <c r="G39" s="64">
        <f>SUM(E39:F39)</f>
        <v>0</v>
      </c>
      <c r="H39" s="61">
        <f aca="true" t="shared" si="31" ref="H39:I41">+H9-H29</f>
        <v>0</v>
      </c>
      <c r="I39" s="61">
        <f t="shared" si="31"/>
        <v>0</v>
      </c>
      <c r="J39" s="64">
        <f>SUM(H39:I39)</f>
        <v>0</v>
      </c>
      <c r="K39" s="64">
        <f aca="true" t="shared" si="32" ref="K39:K46">+G39+J39</f>
        <v>0</v>
      </c>
      <c r="L39" s="61">
        <f aca="true" t="shared" si="33" ref="L39:M41">+L9-L29</f>
        <v>0</v>
      </c>
      <c r="M39" s="61">
        <f t="shared" si="33"/>
        <v>0</v>
      </c>
      <c r="N39" s="64">
        <f>SUM(L39:M39)</f>
        <v>0</v>
      </c>
      <c r="O39" s="61">
        <f aca="true" t="shared" si="34" ref="O39:P41">+O9-O29</f>
        <v>0</v>
      </c>
      <c r="P39" s="61">
        <f t="shared" si="34"/>
        <v>0</v>
      </c>
      <c r="Q39" s="64">
        <f t="shared" si="28"/>
        <v>0</v>
      </c>
      <c r="R39" s="64">
        <f aca="true" t="shared" si="35" ref="R39:R46">+N39+Q39</f>
        <v>0</v>
      </c>
      <c r="S39" s="61">
        <f aca="true" t="shared" si="36" ref="S39:T41">+S9-S29</f>
        <v>0</v>
      </c>
      <c r="T39" s="61">
        <f t="shared" si="36"/>
        <v>0</v>
      </c>
      <c r="U39" s="64">
        <f t="shared" si="29"/>
        <v>0</v>
      </c>
      <c r="V39" s="64">
        <f aca="true" t="shared" si="37" ref="V39:V46">+B39+G39+N39+S39</f>
        <v>0</v>
      </c>
      <c r="W39" s="64">
        <f aca="true" t="shared" si="38" ref="W39:W46">+C39+J39+Q39+T39</f>
        <v>324.82</v>
      </c>
      <c r="X39" s="64">
        <f aca="true" t="shared" si="39" ref="X39:X46">SUM(V39:W39)</f>
        <v>324.82</v>
      </c>
      <c r="Y39" s="53"/>
    </row>
    <row r="40" spans="1:25" ht="15.75" thickBot="1">
      <c r="A40" s="53" t="s">
        <v>22</v>
      </c>
      <c r="B40" s="61">
        <f t="shared" si="27"/>
        <v>0</v>
      </c>
      <c r="C40" s="61">
        <f t="shared" si="27"/>
        <v>0</v>
      </c>
      <c r="D40" s="64">
        <f>SUM(B40:C40)</f>
        <v>0</v>
      </c>
      <c r="E40" s="61">
        <f t="shared" si="30"/>
        <v>0</v>
      </c>
      <c r="F40" s="61">
        <f t="shared" si="30"/>
        <v>0</v>
      </c>
      <c r="G40" s="64">
        <f>SUM(E40:F40)</f>
        <v>0</v>
      </c>
      <c r="H40" s="61">
        <f t="shared" si="31"/>
        <v>0</v>
      </c>
      <c r="I40" s="61">
        <f t="shared" si="31"/>
        <v>0</v>
      </c>
      <c r="J40" s="64">
        <f>SUM(H40:I40)</f>
        <v>0</v>
      </c>
      <c r="K40" s="64">
        <f t="shared" si="32"/>
        <v>0</v>
      </c>
      <c r="L40" s="61">
        <f t="shared" si="33"/>
        <v>0</v>
      </c>
      <c r="M40" s="61">
        <f t="shared" si="33"/>
        <v>0</v>
      </c>
      <c r="N40" s="64">
        <f>SUM(L40:M40)</f>
        <v>0</v>
      </c>
      <c r="O40" s="61">
        <f t="shared" si="34"/>
        <v>0</v>
      </c>
      <c r="P40" s="61">
        <f t="shared" si="34"/>
        <v>0</v>
      </c>
      <c r="Q40" s="64">
        <f t="shared" si="28"/>
        <v>0</v>
      </c>
      <c r="R40" s="64">
        <f t="shared" si="35"/>
        <v>0</v>
      </c>
      <c r="S40" s="61">
        <f t="shared" si="36"/>
        <v>0</v>
      </c>
      <c r="T40" s="61">
        <f t="shared" si="36"/>
        <v>0</v>
      </c>
      <c r="U40" s="64">
        <f t="shared" si="29"/>
        <v>0</v>
      </c>
      <c r="V40" s="64">
        <f t="shared" si="37"/>
        <v>0</v>
      </c>
      <c r="W40" s="64">
        <f t="shared" si="38"/>
        <v>0</v>
      </c>
      <c r="X40" s="64">
        <f t="shared" si="39"/>
        <v>0</v>
      </c>
      <c r="Y40" s="53"/>
    </row>
    <row r="41" spans="1:25" ht="15.75" thickBot="1">
      <c r="A41" s="53" t="s">
        <v>23</v>
      </c>
      <c r="B41" s="61">
        <f t="shared" si="27"/>
        <v>0</v>
      </c>
      <c r="C41" s="61">
        <f t="shared" si="27"/>
        <v>20.79</v>
      </c>
      <c r="D41" s="64">
        <f>SUM(B41:C41)</f>
        <v>20.79</v>
      </c>
      <c r="E41" s="61">
        <f t="shared" si="30"/>
        <v>0</v>
      </c>
      <c r="F41" s="61">
        <f t="shared" si="30"/>
        <v>0</v>
      </c>
      <c r="G41" s="64">
        <f>SUM(E41:F41)</f>
        <v>0</v>
      </c>
      <c r="H41" s="61">
        <f t="shared" si="31"/>
        <v>0</v>
      </c>
      <c r="I41" s="61">
        <f t="shared" si="31"/>
        <v>0</v>
      </c>
      <c r="J41" s="64">
        <f>SUM(H41:I41)</f>
        <v>0</v>
      </c>
      <c r="K41" s="64">
        <f t="shared" si="32"/>
        <v>0</v>
      </c>
      <c r="L41" s="61">
        <f t="shared" si="33"/>
        <v>0</v>
      </c>
      <c r="M41" s="61">
        <f t="shared" si="33"/>
        <v>0</v>
      </c>
      <c r="N41" s="64">
        <f>SUM(L41:M41)</f>
        <v>0</v>
      </c>
      <c r="O41" s="61">
        <f t="shared" si="34"/>
        <v>0</v>
      </c>
      <c r="P41" s="61">
        <f t="shared" si="34"/>
        <v>0</v>
      </c>
      <c r="Q41" s="64">
        <f t="shared" si="28"/>
        <v>0</v>
      </c>
      <c r="R41" s="64">
        <f t="shared" si="35"/>
        <v>0</v>
      </c>
      <c r="S41" s="61">
        <f t="shared" si="36"/>
        <v>0</v>
      </c>
      <c r="T41" s="61">
        <f t="shared" si="36"/>
        <v>0</v>
      </c>
      <c r="U41" s="64">
        <f t="shared" si="29"/>
        <v>0</v>
      </c>
      <c r="V41" s="64">
        <f t="shared" si="37"/>
        <v>0</v>
      </c>
      <c r="W41" s="64">
        <f t="shared" si="38"/>
        <v>20.79</v>
      </c>
      <c r="X41" s="64">
        <f t="shared" si="39"/>
        <v>20.79</v>
      </c>
      <c r="Y41" s="53"/>
    </row>
    <row r="42" spans="1:25" ht="15.75" thickBot="1">
      <c r="A42" s="58" t="s">
        <v>1</v>
      </c>
      <c r="B42" s="62">
        <f>SUM(B38:B41)</f>
        <v>0</v>
      </c>
      <c r="C42" s="62">
        <f aca="true" t="shared" si="40" ref="C42:J42">SUM(C38:C41)</f>
        <v>1065.08</v>
      </c>
      <c r="D42" s="62">
        <f t="shared" si="40"/>
        <v>1065.08</v>
      </c>
      <c r="E42" s="62">
        <f t="shared" si="40"/>
        <v>0</v>
      </c>
      <c r="F42" s="62">
        <f t="shared" si="40"/>
        <v>0</v>
      </c>
      <c r="G42" s="62">
        <f t="shared" si="40"/>
        <v>0</v>
      </c>
      <c r="H42" s="62">
        <f t="shared" si="40"/>
        <v>0</v>
      </c>
      <c r="I42" s="62">
        <f t="shared" si="40"/>
        <v>0</v>
      </c>
      <c r="J42" s="62">
        <f t="shared" si="40"/>
        <v>0</v>
      </c>
      <c r="K42" s="62">
        <f t="shared" si="32"/>
        <v>0</v>
      </c>
      <c r="L42" s="62">
        <f>SUM(L38:L41)</f>
        <v>0</v>
      </c>
      <c r="M42" s="62">
        <f>SUM(M38:M41)</f>
        <v>0</v>
      </c>
      <c r="N42" s="62">
        <f>SUM(N38:N41)</f>
        <v>0</v>
      </c>
      <c r="O42" s="62">
        <f>SUM(O38:O41)</f>
        <v>0</v>
      </c>
      <c r="P42" s="62">
        <f>SUM(P38:P41)</f>
        <v>0</v>
      </c>
      <c r="Q42" s="62">
        <f t="shared" si="28"/>
        <v>0</v>
      </c>
      <c r="R42" s="62">
        <f t="shared" si="35"/>
        <v>0</v>
      </c>
      <c r="S42" s="62">
        <f>SUM(S38:S41)</f>
        <v>0</v>
      </c>
      <c r="T42" s="62">
        <f>SUM(T38:T41)</f>
        <v>0</v>
      </c>
      <c r="U42" s="62">
        <f t="shared" si="29"/>
        <v>0</v>
      </c>
      <c r="V42" s="62">
        <f t="shared" si="37"/>
        <v>0</v>
      </c>
      <c r="W42" s="62">
        <f t="shared" si="38"/>
        <v>1065.08</v>
      </c>
      <c r="X42" s="62">
        <f t="shared" si="39"/>
        <v>1065.08</v>
      </c>
      <c r="Y42" s="62">
        <f>SUM(Y38:Y41)</f>
        <v>0</v>
      </c>
    </row>
    <row r="43" spans="1:25" ht="15.75" thickBot="1">
      <c r="A43" s="53" t="s">
        <v>24</v>
      </c>
      <c r="B43" s="61">
        <f>+B13-B33</f>
        <v>0</v>
      </c>
      <c r="C43" s="61">
        <f>+C13-C33</f>
        <v>51.98</v>
      </c>
      <c r="D43" s="64">
        <f>SUM(B43:C43)</f>
        <v>51.98</v>
      </c>
      <c r="E43" s="61">
        <f>+E13-E33</f>
        <v>0</v>
      </c>
      <c r="F43" s="61">
        <f>+F13-F33</f>
        <v>0</v>
      </c>
      <c r="G43" s="64">
        <f>SUM(E43:F43)</f>
        <v>0</v>
      </c>
      <c r="H43" s="61">
        <f>+H13-H33</f>
        <v>0</v>
      </c>
      <c r="I43" s="61">
        <f>+I13-I33</f>
        <v>0</v>
      </c>
      <c r="J43" s="64">
        <f>SUM(H43:I43)</f>
        <v>0</v>
      </c>
      <c r="K43" s="64">
        <f t="shared" si="32"/>
        <v>0</v>
      </c>
      <c r="L43" s="61">
        <f>+L13-L33</f>
        <v>0</v>
      </c>
      <c r="M43" s="61">
        <f>+M13-M33</f>
        <v>0</v>
      </c>
      <c r="N43" s="64">
        <f>SUM(L43:M43)</f>
        <v>0</v>
      </c>
      <c r="O43" s="61">
        <f>+O13-O33</f>
        <v>0</v>
      </c>
      <c r="P43" s="61">
        <f>+P13-P33</f>
        <v>0</v>
      </c>
      <c r="Q43" s="64">
        <f t="shared" si="28"/>
        <v>0</v>
      </c>
      <c r="R43" s="64">
        <f t="shared" si="35"/>
        <v>0</v>
      </c>
      <c r="S43" s="61">
        <f>+S13-S33</f>
        <v>0</v>
      </c>
      <c r="T43" s="61">
        <f>+T13-T33</f>
        <v>0</v>
      </c>
      <c r="U43" s="64">
        <f t="shared" si="29"/>
        <v>0</v>
      </c>
      <c r="V43" s="64">
        <f t="shared" si="37"/>
        <v>0</v>
      </c>
      <c r="W43" s="64">
        <f t="shared" si="38"/>
        <v>51.98</v>
      </c>
      <c r="X43" s="64">
        <f t="shared" si="39"/>
        <v>51.98</v>
      </c>
      <c r="Y43" s="53"/>
    </row>
    <row r="44" spans="1:25" ht="15.75" thickBot="1">
      <c r="A44" s="53" t="s">
        <v>25</v>
      </c>
      <c r="B44" s="61">
        <f>+B14-B34</f>
        <v>0</v>
      </c>
      <c r="C44" s="61">
        <f>+C14-C34</f>
        <v>0</v>
      </c>
      <c r="D44" s="64">
        <f>SUM(B44:C44)</f>
        <v>0</v>
      </c>
      <c r="E44" s="61">
        <f>+E14-E34</f>
        <v>0</v>
      </c>
      <c r="F44" s="61">
        <f>+F14-F34</f>
        <v>0</v>
      </c>
      <c r="G44" s="64">
        <f>SUM(E44:F44)</f>
        <v>0</v>
      </c>
      <c r="H44" s="61">
        <f>+H14-H34</f>
        <v>0</v>
      </c>
      <c r="I44" s="61">
        <f>+I14-I34</f>
        <v>0</v>
      </c>
      <c r="J44" s="64">
        <f>SUM(H44:I44)</f>
        <v>0</v>
      </c>
      <c r="K44" s="64">
        <f t="shared" si="32"/>
        <v>0</v>
      </c>
      <c r="L44" s="61">
        <f>+L14-L34</f>
        <v>0</v>
      </c>
      <c r="M44" s="61">
        <f>+M14-M34</f>
        <v>0</v>
      </c>
      <c r="N44" s="64">
        <f>SUM(L44:M44)</f>
        <v>0</v>
      </c>
      <c r="O44" s="61">
        <f>+O14-O34</f>
        <v>0</v>
      </c>
      <c r="P44" s="61">
        <f>+P14-P34</f>
        <v>0</v>
      </c>
      <c r="Q44" s="64">
        <f t="shared" si="28"/>
        <v>0</v>
      </c>
      <c r="R44" s="64">
        <f t="shared" si="35"/>
        <v>0</v>
      </c>
      <c r="S44" s="61">
        <f>+S14-S34</f>
        <v>0</v>
      </c>
      <c r="T44" s="61">
        <f>+T14-T34</f>
        <v>0</v>
      </c>
      <c r="U44" s="64">
        <f t="shared" si="29"/>
        <v>0</v>
      </c>
      <c r="V44" s="64">
        <f t="shared" si="37"/>
        <v>0</v>
      </c>
      <c r="W44" s="64">
        <f t="shared" si="38"/>
        <v>0</v>
      </c>
      <c r="X44" s="64">
        <f t="shared" si="39"/>
        <v>0</v>
      </c>
      <c r="Y44" s="53"/>
    </row>
    <row r="45" spans="1:25" ht="15.75" thickBot="1">
      <c r="A45" s="58" t="s">
        <v>2</v>
      </c>
      <c r="B45" s="62">
        <f>SUM(B43:B44)</f>
        <v>0</v>
      </c>
      <c r="C45" s="62">
        <f aca="true" t="shared" si="41" ref="C45:J45">SUM(C43:C44)</f>
        <v>51.98</v>
      </c>
      <c r="D45" s="62">
        <f t="shared" si="41"/>
        <v>51.98</v>
      </c>
      <c r="E45" s="62">
        <f t="shared" si="41"/>
        <v>0</v>
      </c>
      <c r="F45" s="62">
        <f t="shared" si="41"/>
        <v>0</v>
      </c>
      <c r="G45" s="62">
        <f t="shared" si="41"/>
        <v>0</v>
      </c>
      <c r="H45" s="62">
        <f t="shared" si="41"/>
        <v>0</v>
      </c>
      <c r="I45" s="62">
        <f t="shared" si="41"/>
        <v>0</v>
      </c>
      <c r="J45" s="62">
        <f t="shared" si="41"/>
        <v>0</v>
      </c>
      <c r="K45" s="62">
        <f t="shared" si="32"/>
        <v>0</v>
      </c>
      <c r="L45" s="62">
        <f>SUM(L43:L44)</f>
        <v>0</v>
      </c>
      <c r="M45" s="62">
        <f>SUM(M43:M44)</f>
        <v>0</v>
      </c>
      <c r="N45" s="62">
        <f>SUM(N43:N44)</f>
        <v>0</v>
      </c>
      <c r="O45" s="62">
        <f>SUM(O43:O44)</f>
        <v>0</v>
      </c>
      <c r="P45" s="62">
        <f>SUM(P43:P44)</f>
        <v>0</v>
      </c>
      <c r="Q45" s="62">
        <f t="shared" si="28"/>
        <v>0</v>
      </c>
      <c r="R45" s="62">
        <f t="shared" si="35"/>
        <v>0</v>
      </c>
      <c r="S45" s="62">
        <f>SUM(S43:S44)</f>
        <v>0</v>
      </c>
      <c r="T45" s="62">
        <f>SUM(T43:T44)</f>
        <v>0</v>
      </c>
      <c r="U45" s="62">
        <f t="shared" si="29"/>
        <v>0</v>
      </c>
      <c r="V45" s="62">
        <f t="shared" si="37"/>
        <v>0</v>
      </c>
      <c r="W45" s="62">
        <f t="shared" si="38"/>
        <v>51.98</v>
      </c>
      <c r="X45" s="62">
        <f t="shared" si="39"/>
        <v>51.98</v>
      </c>
      <c r="Y45" s="62">
        <f>SUM(Y43:Y44)</f>
        <v>0</v>
      </c>
    </row>
    <row r="46" spans="1:25" ht="15.75" thickBot="1">
      <c r="A46" s="58" t="s">
        <v>26</v>
      </c>
      <c r="B46" s="62">
        <f>+B42+B45</f>
        <v>0</v>
      </c>
      <c r="C46" s="62">
        <f aca="true" t="shared" si="42" ref="C46:J46">+C42+C45</f>
        <v>1117.06</v>
      </c>
      <c r="D46" s="62">
        <f t="shared" si="42"/>
        <v>1117.06</v>
      </c>
      <c r="E46" s="62">
        <f t="shared" si="42"/>
        <v>0</v>
      </c>
      <c r="F46" s="62">
        <f t="shared" si="42"/>
        <v>0</v>
      </c>
      <c r="G46" s="62">
        <f t="shared" si="42"/>
        <v>0</v>
      </c>
      <c r="H46" s="62">
        <f t="shared" si="42"/>
        <v>0</v>
      </c>
      <c r="I46" s="62">
        <f t="shared" si="42"/>
        <v>0</v>
      </c>
      <c r="J46" s="62">
        <f t="shared" si="42"/>
        <v>0</v>
      </c>
      <c r="K46" s="62">
        <f t="shared" si="32"/>
        <v>0</v>
      </c>
      <c r="L46" s="62">
        <f>+L42+L45</f>
        <v>0</v>
      </c>
      <c r="M46" s="62">
        <f>+M42+M45</f>
        <v>0</v>
      </c>
      <c r="N46" s="62">
        <f>+N42+N45</f>
        <v>0</v>
      </c>
      <c r="O46" s="62">
        <f>+O42+O45</f>
        <v>0</v>
      </c>
      <c r="P46" s="62">
        <f>+P42+P45</f>
        <v>0</v>
      </c>
      <c r="Q46" s="62">
        <f t="shared" si="28"/>
        <v>0</v>
      </c>
      <c r="R46" s="62">
        <f t="shared" si="35"/>
        <v>0</v>
      </c>
      <c r="S46" s="62">
        <f>+S42+S45</f>
        <v>0</v>
      </c>
      <c r="T46" s="62">
        <f>+T42+T45</f>
        <v>0</v>
      </c>
      <c r="U46" s="62">
        <f t="shared" si="29"/>
        <v>0</v>
      </c>
      <c r="V46" s="62">
        <f t="shared" si="37"/>
        <v>0</v>
      </c>
      <c r="W46" s="62">
        <f t="shared" si="38"/>
        <v>1117.06</v>
      </c>
      <c r="X46" s="62">
        <f t="shared" si="39"/>
        <v>1117.06</v>
      </c>
      <c r="Y46" s="62">
        <f>+Y42+Y45</f>
        <v>0</v>
      </c>
    </row>
  </sheetData>
  <sheetProtection password="CC03" sheet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8">
    <mergeCell ref="A1:Y1"/>
    <mergeCell ref="A2:Y2"/>
    <mergeCell ref="A3:Y3"/>
    <mergeCell ref="A27:D27"/>
    <mergeCell ref="A37:D37"/>
    <mergeCell ref="B6:B7"/>
    <mergeCell ref="C6:C7"/>
    <mergeCell ref="L6:N6"/>
    <mergeCell ref="O6:Q6"/>
    <mergeCell ref="H6:J6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K6:K7"/>
    <mergeCell ref="X6:X7"/>
    <mergeCell ref="R6:R7"/>
    <mergeCell ref="S6:S7"/>
    <mergeCell ref="T6:T7"/>
    <mergeCell ref="U6:U7"/>
    <mergeCell ref="V6:V7"/>
    <mergeCell ref="W6:W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I13" sqref="I13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97" t="s">
        <v>260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">
      <c r="A2" s="97" t="s">
        <v>261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99" t="s">
        <v>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69.75" customHeight="1" thickBot="1">
      <c r="A5" s="101"/>
      <c r="B5" s="94" t="s">
        <v>9</v>
      </c>
      <c r="C5" s="95"/>
      <c r="D5" s="96"/>
      <c r="E5" s="94" t="s">
        <v>10</v>
      </c>
      <c r="F5" s="95"/>
      <c r="G5" s="95"/>
      <c r="H5" s="95"/>
      <c r="I5" s="95"/>
      <c r="J5" s="95"/>
      <c r="K5" s="96"/>
      <c r="L5" s="94" t="s">
        <v>11</v>
      </c>
      <c r="M5" s="95"/>
      <c r="N5" s="95"/>
      <c r="O5" s="95"/>
      <c r="P5" s="95"/>
      <c r="Q5" s="95"/>
      <c r="R5" s="95"/>
      <c r="S5" s="104" t="s">
        <v>12</v>
      </c>
      <c r="T5" s="105"/>
      <c r="U5" s="105"/>
      <c r="V5" s="94" t="s">
        <v>34</v>
      </c>
      <c r="W5" s="95"/>
      <c r="X5" s="95"/>
      <c r="Y5" s="94" t="s">
        <v>35</v>
      </c>
      <c r="Z5" s="95"/>
      <c r="AA5" s="95"/>
      <c r="AB5" s="89" t="s">
        <v>36</v>
      </c>
    </row>
    <row r="6" spans="1:28" ht="15.75" customHeight="1" thickBot="1">
      <c r="A6" s="102"/>
      <c r="B6" s="89" t="s">
        <v>14</v>
      </c>
      <c r="C6" s="89" t="s">
        <v>15</v>
      </c>
      <c r="D6" s="89" t="s">
        <v>0</v>
      </c>
      <c r="E6" s="94" t="s">
        <v>14</v>
      </c>
      <c r="F6" s="95"/>
      <c r="G6" s="96"/>
      <c r="H6" s="94" t="s">
        <v>15</v>
      </c>
      <c r="I6" s="95"/>
      <c r="J6" s="95"/>
      <c r="K6" s="89" t="s">
        <v>0</v>
      </c>
      <c r="L6" s="94" t="s">
        <v>14</v>
      </c>
      <c r="M6" s="95"/>
      <c r="N6" s="96"/>
      <c r="O6" s="94" t="s">
        <v>15</v>
      </c>
      <c r="P6" s="95"/>
      <c r="Q6" s="95"/>
      <c r="R6" s="89" t="s">
        <v>0</v>
      </c>
      <c r="S6" s="89" t="s">
        <v>14</v>
      </c>
      <c r="T6" s="89" t="s">
        <v>15</v>
      </c>
      <c r="U6" s="89" t="s">
        <v>0</v>
      </c>
      <c r="V6" s="89" t="s">
        <v>14</v>
      </c>
      <c r="W6" s="89" t="s">
        <v>15</v>
      </c>
      <c r="X6" s="89" t="s">
        <v>0</v>
      </c>
      <c r="Y6" s="89" t="s">
        <v>37</v>
      </c>
      <c r="Z6" s="89" t="s">
        <v>38</v>
      </c>
      <c r="AA6" s="91" t="s">
        <v>0</v>
      </c>
      <c r="AB6" s="93"/>
    </row>
    <row r="7" spans="1:28" ht="26.25" thickBot="1">
      <c r="A7" s="103"/>
      <c r="B7" s="90"/>
      <c r="C7" s="90"/>
      <c r="D7" s="90"/>
      <c r="E7" s="15" t="s">
        <v>16</v>
      </c>
      <c r="F7" s="15" t="s">
        <v>17</v>
      </c>
      <c r="G7" s="15" t="s">
        <v>0</v>
      </c>
      <c r="H7" s="15" t="s">
        <v>16</v>
      </c>
      <c r="I7" s="15" t="s">
        <v>17</v>
      </c>
      <c r="J7" s="16" t="s">
        <v>0</v>
      </c>
      <c r="K7" s="90"/>
      <c r="L7" s="15" t="s">
        <v>18</v>
      </c>
      <c r="M7" s="15" t="s">
        <v>19</v>
      </c>
      <c r="N7" s="15" t="s">
        <v>0</v>
      </c>
      <c r="O7" s="15" t="s">
        <v>18</v>
      </c>
      <c r="P7" s="15" t="s">
        <v>19</v>
      </c>
      <c r="Q7" s="16" t="s">
        <v>0</v>
      </c>
      <c r="R7" s="90"/>
      <c r="S7" s="90"/>
      <c r="T7" s="90"/>
      <c r="U7" s="90"/>
      <c r="V7" s="90"/>
      <c r="W7" s="90"/>
      <c r="X7" s="90"/>
      <c r="Y7" s="90"/>
      <c r="Z7" s="90"/>
      <c r="AA7" s="92"/>
      <c r="AB7" s="90"/>
    </row>
    <row r="8" spans="1:28" ht="15.75" thickBot="1">
      <c r="A8" s="17" t="s">
        <v>20</v>
      </c>
      <c r="B8" s="18"/>
      <c r="C8" s="17"/>
      <c r="D8" s="19">
        <f>B8+C8</f>
        <v>0</v>
      </c>
      <c r="E8" s="18"/>
      <c r="F8" s="18"/>
      <c r="G8" s="19">
        <f>E8+F8</f>
        <v>0</v>
      </c>
      <c r="H8" s="17"/>
      <c r="I8" s="17"/>
      <c r="J8" s="19">
        <f>H8+I8</f>
        <v>0</v>
      </c>
      <c r="K8" s="19">
        <f>G8+J8</f>
        <v>0</v>
      </c>
      <c r="L8" s="18"/>
      <c r="M8" s="18"/>
      <c r="N8" s="19">
        <f>L8+M8</f>
        <v>0</v>
      </c>
      <c r="O8" s="17"/>
      <c r="P8" s="17"/>
      <c r="Q8" s="19">
        <f>O8+P8</f>
        <v>0</v>
      </c>
      <c r="R8" s="19">
        <f>N8+Q8</f>
        <v>0</v>
      </c>
      <c r="S8" s="18"/>
      <c r="T8" s="17"/>
      <c r="U8" s="19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19">
        <f>Y8+Z8</f>
        <v>0</v>
      </c>
      <c r="AB8" s="17"/>
    </row>
    <row r="9" spans="1:28" ht="15.75" thickBot="1">
      <c r="A9" s="17" t="s">
        <v>21</v>
      </c>
      <c r="B9" s="18"/>
      <c r="C9" s="17">
        <v>309.85</v>
      </c>
      <c r="D9" s="19">
        <f aca="true" t="shared" si="0" ref="D9:D14">B9+C9</f>
        <v>309.85</v>
      </c>
      <c r="E9" s="18"/>
      <c r="F9" s="18"/>
      <c r="G9" s="19">
        <f aca="true" t="shared" si="1" ref="G9:G14">E9+F9</f>
        <v>0</v>
      </c>
      <c r="H9" s="17"/>
      <c r="I9" s="17"/>
      <c r="J9" s="19">
        <f aca="true" t="shared" si="2" ref="J9:J14">H9+I9</f>
        <v>0</v>
      </c>
      <c r="K9" s="19">
        <f aca="true" t="shared" si="3" ref="K9:K17">G9+J9</f>
        <v>0</v>
      </c>
      <c r="L9" s="18"/>
      <c r="M9" s="18"/>
      <c r="N9" s="19">
        <f>L9+M9</f>
        <v>0</v>
      </c>
      <c r="O9" s="17"/>
      <c r="P9" s="17"/>
      <c r="Q9" s="19">
        <f>O9+P9</f>
        <v>0</v>
      </c>
      <c r="R9" s="19">
        <f>N9+Q9</f>
        <v>0</v>
      </c>
      <c r="S9" s="18"/>
      <c r="T9" s="17"/>
      <c r="U9" s="19">
        <f aca="true" t="shared" si="4" ref="U9:U14">S9+T9</f>
        <v>0</v>
      </c>
      <c r="V9" s="18">
        <f>B9+G9+N9+S9</f>
        <v>0</v>
      </c>
      <c r="W9" s="18">
        <f>C9+J9+Q9+T9</f>
        <v>309.85</v>
      </c>
      <c r="X9" s="18">
        <f aca="true" t="shared" si="5" ref="X9:X14">SUM(V9:W9)</f>
        <v>309.85</v>
      </c>
      <c r="Y9" s="17"/>
      <c r="Z9" s="17"/>
      <c r="AA9" s="19">
        <f>Y9+Z9</f>
        <v>0</v>
      </c>
      <c r="AB9" s="17"/>
    </row>
    <row r="10" spans="1:28" ht="15.75" thickBot="1">
      <c r="A10" s="17" t="s">
        <v>22</v>
      </c>
      <c r="B10" s="18"/>
      <c r="C10" s="17"/>
      <c r="D10" s="19">
        <f t="shared" si="0"/>
        <v>0</v>
      </c>
      <c r="E10" s="18"/>
      <c r="F10" s="18"/>
      <c r="G10" s="19">
        <f t="shared" si="1"/>
        <v>0</v>
      </c>
      <c r="H10" s="17"/>
      <c r="I10" s="17"/>
      <c r="J10" s="19">
        <f t="shared" si="2"/>
        <v>0</v>
      </c>
      <c r="K10" s="19">
        <f t="shared" si="3"/>
        <v>0</v>
      </c>
      <c r="L10" s="18"/>
      <c r="M10" s="18"/>
      <c r="N10" s="19">
        <f>L10+M10</f>
        <v>0</v>
      </c>
      <c r="O10" s="17"/>
      <c r="P10" s="17"/>
      <c r="Q10" s="19">
        <f>O10+P10</f>
        <v>0</v>
      </c>
      <c r="R10" s="19">
        <f>N10+Q10</f>
        <v>0</v>
      </c>
      <c r="S10" s="18"/>
      <c r="T10" s="17"/>
      <c r="U10" s="19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19">
        <f>Y10+Z10</f>
        <v>0</v>
      </c>
      <c r="AB10" s="17"/>
    </row>
    <row r="11" spans="1:28" ht="15.75" thickBot="1">
      <c r="A11" s="17" t="s">
        <v>23</v>
      </c>
      <c r="B11" s="18"/>
      <c r="C11" s="17"/>
      <c r="D11" s="19">
        <f t="shared" si="0"/>
        <v>0</v>
      </c>
      <c r="E11" s="18"/>
      <c r="F11" s="18"/>
      <c r="G11" s="19">
        <f t="shared" si="1"/>
        <v>0</v>
      </c>
      <c r="H11" s="17"/>
      <c r="I11" s="17"/>
      <c r="J11" s="19">
        <f t="shared" si="2"/>
        <v>0</v>
      </c>
      <c r="K11" s="19">
        <f t="shared" si="3"/>
        <v>0</v>
      </c>
      <c r="L11" s="18"/>
      <c r="M11" s="18"/>
      <c r="N11" s="19">
        <f>L11+M11</f>
        <v>0</v>
      </c>
      <c r="O11" s="17"/>
      <c r="P11" s="17"/>
      <c r="Q11" s="19">
        <f>O11+P11</f>
        <v>0</v>
      </c>
      <c r="R11" s="19">
        <f>N11+Q11</f>
        <v>0</v>
      </c>
      <c r="S11" s="18"/>
      <c r="T11" s="17"/>
      <c r="U11" s="19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19">
        <f>Y11+Z11</f>
        <v>0</v>
      </c>
      <c r="AB11" s="17"/>
    </row>
    <row r="12" spans="1:28" s="23" customFormat="1" ht="15.75" thickBot="1">
      <c r="A12" s="21" t="s">
        <v>1</v>
      </c>
      <c r="B12" s="21">
        <f>SUM(B8:B11)</f>
        <v>0</v>
      </c>
      <c r="C12" s="21">
        <f aca="true" t="shared" si="6" ref="C12:AB12">SUM(C8:C11)</f>
        <v>309.85</v>
      </c>
      <c r="D12" s="22">
        <f t="shared" si="6"/>
        <v>309.85</v>
      </c>
      <c r="E12" s="21">
        <f t="shared" si="6"/>
        <v>0</v>
      </c>
      <c r="F12" s="21">
        <f t="shared" si="6"/>
        <v>0</v>
      </c>
      <c r="G12" s="22">
        <f t="shared" si="6"/>
        <v>0</v>
      </c>
      <c r="H12" s="21">
        <f t="shared" si="6"/>
        <v>0</v>
      </c>
      <c r="I12" s="21">
        <f t="shared" si="6"/>
        <v>0</v>
      </c>
      <c r="J12" s="22">
        <f t="shared" si="6"/>
        <v>0</v>
      </c>
      <c r="K12" s="22">
        <f t="shared" si="6"/>
        <v>0</v>
      </c>
      <c r="L12" s="21">
        <f t="shared" si="6"/>
        <v>0</v>
      </c>
      <c r="M12" s="21">
        <f t="shared" si="6"/>
        <v>0</v>
      </c>
      <c r="N12" s="22">
        <f t="shared" si="6"/>
        <v>0</v>
      </c>
      <c r="O12" s="21">
        <f t="shared" si="6"/>
        <v>0</v>
      </c>
      <c r="P12" s="21">
        <f t="shared" si="6"/>
        <v>0</v>
      </c>
      <c r="Q12" s="22">
        <f t="shared" si="6"/>
        <v>0</v>
      </c>
      <c r="R12" s="22">
        <f t="shared" si="6"/>
        <v>0</v>
      </c>
      <c r="S12" s="21">
        <f t="shared" si="6"/>
        <v>0</v>
      </c>
      <c r="T12" s="21">
        <f t="shared" si="6"/>
        <v>0</v>
      </c>
      <c r="U12" s="22">
        <f t="shared" si="6"/>
        <v>0</v>
      </c>
      <c r="V12" s="21">
        <f t="shared" si="6"/>
        <v>0</v>
      </c>
      <c r="W12" s="21">
        <f t="shared" si="6"/>
        <v>309.85</v>
      </c>
      <c r="X12" s="21">
        <f t="shared" si="6"/>
        <v>309.85</v>
      </c>
      <c r="Y12" s="21">
        <f t="shared" si="6"/>
        <v>0</v>
      </c>
      <c r="Z12" s="21">
        <f t="shared" si="6"/>
        <v>0</v>
      </c>
      <c r="AA12" s="22">
        <f t="shared" si="6"/>
        <v>0</v>
      </c>
      <c r="AB12" s="21">
        <f t="shared" si="6"/>
        <v>0</v>
      </c>
    </row>
    <row r="13" spans="1:28" ht="15.75" thickBot="1">
      <c r="A13" s="17" t="s">
        <v>24</v>
      </c>
      <c r="B13" s="18"/>
      <c r="C13" s="17">
        <v>51.98</v>
      </c>
      <c r="D13" s="19">
        <f t="shared" si="0"/>
        <v>51.98</v>
      </c>
      <c r="E13" s="18"/>
      <c r="F13" s="18"/>
      <c r="G13" s="19">
        <f t="shared" si="1"/>
        <v>0</v>
      </c>
      <c r="H13" s="17"/>
      <c r="I13" s="17"/>
      <c r="J13" s="19">
        <f t="shared" si="2"/>
        <v>0</v>
      </c>
      <c r="K13" s="19">
        <f t="shared" si="3"/>
        <v>0</v>
      </c>
      <c r="L13" s="18"/>
      <c r="M13" s="18"/>
      <c r="N13" s="19">
        <f>L13+M13</f>
        <v>0</v>
      </c>
      <c r="O13" s="17"/>
      <c r="P13" s="17"/>
      <c r="Q13" s="19">
        <f>O13+P13</f>
        <v>0</v>
      </c>
      <c r="R13" s="19">
        <f>N13+Q13</f>
        <v>0</v>
      </c>
      <c r="S13" s="18"/>
      <c r="T13" s="17"/>
      <c r="U13" s="19">
        <f t="shared" si="4"/>
        <v>0</v>
      </c>
      <c r="V13" s="18">
        <f>B13+G13+N13+S13</f>
        <v>0</v>
      </c>
      <c r="W13" s="18">
        <f>C13+J13+Q13+T13</f>
        <v>51.98</v>
      </c>
      <c r="X13" s="18">
        <f t="shared" si="5"/>
        <v>51.98</v>
      </c>
      <c r="Y13" s="17"/>
      <c r="Z13" s="17"/>
      <c r="AA13" s="19">
        <f>Y13+Z13</f>
        <v>0</v>
      </c>
      <c r="AB13" s="17"/>
    </row>
    <row r="14" spans="1:28" ht="15.75" thickBot="1">
      <c r="A14" s="24" t="s">
        <v>25</v>
      </c>
      <c r="B14" s="18"/>
      <c r="C14" s="17"/>
      <c r="D14" s="19">
        <f t="shared" si="0"/>
        <v>0</v>
      </c>
      <c r="E14" s="18"/>
      <c r="F14" s="18"/>
      <c r="G14" s="19">
        <f t="shared" si="1"/>
        <v>0</v>
      </c>
      <c r="H14" s="17"/>
      <c r="I14" s="17"/>
      <c r="J14" s="19">
        <f t="shared" si="2"/>
        <v>0</v>
      </c>
      <c r="K14" s="19">
        <f t="shared" si="3"/>
        <v>0</v>
      </c>
      <c r="L14" s="18"/>
      <c r="M14" s="18"/>
      <c r="N14" s="19">
        <f>L14+M14</f>
        <v>0</v>
      </c>
      <c r="O14" s="17"/>
      <c r="P14" s="17"/>
      <c r="Q14" s="19">
        <f>O14+P14</f>
        <v>0</v>
      </c>
      <c r="R14" s="19">
        <f>N14+Q14</f>
        <v>0</v>
      </c>
      <c r="S14" s="18"/>
      <c r="T14" s="17"/>
      <c r="U14" s="19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19">
        <f>Y14+Z14</f>
        <v>0</v>
      </c>
      <c r="AB14" s="17"/>
    </row>
    <row r="15" spans="1:28" s="23" customFormat="1" ht="15.75" thickBot="1">
      <c r="A15" s="25" t="s">
        <v>2</v>
      </c>
      <c r="B15" s="21">
        <f>SUM(B13:B14)</f>
        <v>0</v>
      </c>
      <c r="C15" s="21">
        <f aca="true" t="shared" si="7" ref="C15:AB15">SUM(C13:C14)</f>
        <v>51.98</v>
      </c>
      <c r="D15" s="22">
        <f t="shared" si="7"/>
        <v>51.98</v>
      </c>
      <c r="E15" s="21">
        <f t="shared" si="7"/>
        <v>0</v>
      </c>
      <c r="F15" s="21">
        <f t="shared" si="7"/>
        <v>0</v>
      </c>
      <c r="G15" s="22">
        <f t="shared" si="7"/>
        <v>0</v>
      </c>
      <c r="H15" s="21">
        <f t="shared" si="7"/>
        <v>0</v>
      </c>
      <c r="I15" s="21">
        <f t="shared" si="7"/>
        <v>0</v>
      </c>
      <c r="J15" s="22">
        <f t="shared" si="7"/>
        <v>0</v>
      </c>
      <c r="K15" s="22">
        <f t="shared" si="7"/>
        <v>0</v>
      </c>
      <c r="L15" s="21">
        <f t="shared" si="7"/>
        <v>0</v>
      </c>
      <c r="M15" s="21">
        <f t="shared" si="7"/>
        <v>0</v>
      </c>
      <c r="N15" s="22">
        <f t="shared" si="7"/>
        <v>0</v>
      </c>
      <c r="O15" s="21">
        <f t="shared" si="7"/>
        <v>0</v>
      </c>
      <c r="P15" s="21">
        <f t="shared" si="7"/>
        <v>0</v>
      </c>
      <c r="Q15" s="22">
        <f t="shared" si="7"/>
        <v>0</v>
      </c>
      <c r="R15" s="22">
        <f t="shared" si="7"/>
        <v>0</v>
      </c>
      <c r="S15" s="21">
        <f t="shared" si="7"/>
        <v>0</v>
      </c>
      <c r="T15" s="21">
        <f t="shared" si="7"/>
        <v>0</v>
      </c>
      <c r="U15" s="22">
        <f t="shared" si="7"/>
        <v>0</v>
      </c>
      <c r="V15" s="21">
        <f t="shared" si="7"/>
        <v>0</v>
      </c>
      <c r="W15" s="21">
        <f t="shared" si="7"/>
        <v>51.98</v>
      </c>
      <c r="X15" s="21">
        <f t="shared" si="7"/>
        <v>51.98</v>
      </c>
      <c r="Y15" s="21">
        <f t="shared" si="7"/>
        <v>0</v>
      </c>
      <c r="Z15" s="21">
        <f t="shared" si="7"/>
        <v>0</v>
      </c>
      <c r="AA15" s="22">
        <f t="shared" si="7"/>
        <v>0</v>
      </c>
      <c r="AB15" s="21">
        <f t="shared" si="7"/>
        <v>0</v>
      </c>
    </row>
    <row r="16" spans="1:28" ht="15.75" thickBot="1">
      <c r="A16" s="21" t="s">
        <v>26</v>
      </c>
      <c r="B16" s="21">
        <f>B12+B15</f>
        <v>0</v>
      </c>
      <c r="C16" s="21">
        <f aca="true" t="shared" si="8" ref="C16:AB16">C12+C15</f>
        <v>361.83000000000004</v>
      </c>
      <c r="D16" s="21">
        <f t="shared" si="8"/>
        <v>361.83000000000004</v>
      </c>
      <c r="E16" s="21">
        <f t="shared" si="8"/>
        <v>0</v>
      </c>
      <c r="F16" s="21">
        <f t="shared" si="8"/>
        <v>0</v>
      </c>
      <c r="G16" s="21">
        <f t="shared" si="8"/>
        <v>0</v>
      </c>
      <c r="H16" s="21">
        <f t="shared" si="8"/>
        <v>0</v>
      </c>
      <c r="I16" s="21">
        <f t="shared" si="8"/>
        <v>0</v>
      </c>
      <c r="J16" s="21">
        <f t="shared" si="8"/>
        <v>0</v>
      </c>
      <c r="K16" s="21">
        <f t="shared" si="8"/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361.83000000000004</v>
      </c>
      <c r="X16" s="21">
        <f t="shared" si="8"/>
        <v>361.83000000000004</v>
      </c>
      <c r="Y16" s="21">
        <f t="shared" si="8"/>
        <v>0</v>
      </c>
      <c r="Z16" s="21">
        <f t="shared" si="8"/>
        <v>0</v>
      </c>
      <c r="AA16" s="21">
        <f t="shared" si="8"/>
        <v>0</v>
      </c>
      <c r="AB16" s="21">
        <f t="shared" si="8"/>
        <v>0</v>
      </c>
    </row>
    <row r="17" spans="1:28" ht="24.75" thickBot="1">
      <c r="A17" s="17" t="s">
        <v>39</v>
      </c>
      <c r="B17" s="18"/>
      <c r="C17" s="17"/>
      <c r="D17" s="19">
        <f>B17+C17</f>
        <v>0</v>
      </c>
      <c r="E17" s="19"/>
      <c r="F17" s="19"/>
      <c r="G17" s="19">
        <f>E17+F17</f>
        <v>0</v>
      </c>
      <c r="H17" s="17"/>
      <c r="I17" s="26"/>
      <c r="J17" s="19">
        <f>H17+I17</f>
        <v>0</v>
      </c>
      <c r="K17" s="19">
        <f t="shared" si="3"/>
        <v>0</v>
      </c>
      <c r="L17" s="19"/>
      <c r="M17" s="19"/>
      <c r="N17" s="19">
        <f>L17+M17</f>
        <v>0</v>
      </c>
      <c r="O17" s="17"/>
      <c r="P17" s="26"/>
      <c r="Q17" s="19">
        <f>O17+P17</f>
        <v>0</v>
      </c>
      <c r="R17" s="19">
        <f>N17+Q17</f>
        <v>0</v>
      </c>
      <c r="S17" s="18"/>
      <c r="T17" s="17"/>
      <c r="U17" s="19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19">
        <f>Y17+Z17</f>
        <v>0</v>
      </c>
      <c r="AB17" s="17"/>
    </row>
    <row r="18" spans="1:28" ht="24.75" thickBot="1">
      <c r="A18" s="24" t="s">
        <v>40</v>
      </c>
      <c r="B18" s="18"/>
      <c r="C18" s="17"/>
      <c r="D18" s="19">
        <f>B18+C18</f>
        <v>0</v>
      </c>
      <c r="E18" s="19"/>
      <c r="F18" s="19"/>
      <c r="G18" s="19">
        <f>E18+F18</f>
        <v>0</v>
      </c>
      <c r="H18" s="17"/>
      <c r="I18" s="26"/>
      <c r="J18" s="19">
        <f>H18+I18</f>
        <v>0</v>
      </c>
      <c r="K18" s="19">
        <f>G18+J18</f>
        <v>0</v>
      </c>
      <c r="L18" s="19"/>
      <c r="M18" s="19"/>
      <c r="N18" s="19">
        <f>L18+M18</f>
        <v>0</v>
      </c>
      <c r="O18" s="17"/>
      <c r="P18" s="26"/>
      <c r="Q18" s="19">
        <f>O18+P18</f>
        <v>0</v>
      </c>
      <c r="R18" s="19">
        <f>N18+Q18</f>
        <v>0</v>
      </c>
      <c r="S18" s="18"/>
      <c r="T18" s="17"/>
      <c r="U18" s="19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19">
        <f>Y18+Z18</f>
        <v>0</v>
      </c>
      <c r="AB18" s="17"/>
    </row>
    <row r="19" spans="1:28" ht="24.75" thickBot="1">
      <c r="A19" s="24" t="s">
        <v>41</v>
      </c>
      <c r="B19" s="21"/>
      <c r="C19" s="20"/>
      <c r="D19" s="19">
        <f>B19+C19</f>
        <v>0</v>
      </c>
      <c r="E19" s="19"/>
      <c r="F19" s="19"/>
      <c r="G19" s="19">
        <f>E19+F19</f>
        <v>0</v>
      </c>
      <c r="H19" s="17"/>
      <c r="I19" s="26"/>
      <c r="J19" s="19">
        <f>H19+I19</f>
        <v>0</v>
      </c>
      <c r="K19" s="19">
        <f>G19+J19</f>
        <v>0</v>
      </c>
      <c r="L19" s="19"/>
      <c r="M19" s="19"/>
      <c r="N19" s="19">
        <f>L19+M19</f>
        <v>0</v>
      </c>
      <c r="O19" s="17"/>
      <c r="P19" s="26"/>
      <c r="Q19" s="19">
        <f>O19+P19</f>
        <v>0</v>
      </c>
      <c r="R19" s="19">
        <f>N19+Q19</f>
        <v>0</v>
      </c>
      <c r="S19" s="18"/>
      <c r="T19" s="17"/>
      <c r="U19" s="19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19">
        <f>Y19+Z19</f>
        <v>0</v>
      </c>
      <c r="AB19" s="17"/>
    </row>
    <row r="20" spans="1:28" s="23" customFormat="1" ht="69.75" customHeight="1" thickBot="1">
      <c r="A20" s="21" t="s">
        <v>229</v>
      </c>
      <c r="B20" s="19">
        <f>B21+B22</f>
        <v>0</v>
      </c>
      <c r="C20" s="19">
        <f>C21+C22</f>
        <v>0</v>
      </c>
      <c r="D20" s="19">
        <f>D21+D22</f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3" customFormat="1" ht="15.75" thickBot="1">
      <c r="A21" s="17" t="s">
        <v>231</v>
      </c>
      <c r="B21" s="18"/>
      <c r="C21" s="44"/>
      <c r="D21" s="19">
        <f>B21+C21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23" customFormat="1" ht="15.75" thickBot="1">
      <c r="A22" s="24" t="s">
        <v>232</v>
      </c>
      <c r="B22" s="18"/>
      <c r="C22" s="44"/>
      <c r="D22" s="19">
        <f>B22+C22</f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sheetProtection password="CC03" sheet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Y6:Y7"/>
    <mergeCell ref="Z6:Z7"/>
    <mergeCell ref="AA6:AA7"/>
    <mergeCell ref="S6:S7"/>
    <mergeCell ref="T6:T7"/>
    <mergeCell ref="U6:U7"/>
    <mergeCell ref="V6:V7"/>
    <mergeCell ref="W6:W7"/>
    <mergeCell ref="X6:X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80" zoomScaleNormal="80" zoomScalePageLayoutView="0" workbookViewId="0" topLeftCell="A1">
      <selection activeCell="H24" sqref="H2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65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65" t="s">
        <v>261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106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6.25" customHeight="1" thickBot="1">
      <c r="A5" s="101"/>
      <c r="B5" s="94" t="s">
        <v>43</v>
      </c>
      <c r="C5" s="95"/>
      <c r="D5" s="96"/>
      <c r="E5" s="94" t="s">
        <v>44</v>
      </c>
      <c r="F5" s="95"/>
      <c r="G5" s="95"/>
      <c r="H5" s="94" t="s">
        <v>45</v>
      </c>
      <c r="I5" s="95"/>
      <c r="J5" s="96"/>
      <c r="K5" s="94" t="s">
        <v>46</v>
      </c>
      <c r="L5" s="95"/>
      <c r="M5" s="95"/>
    </row>
    <row r="6" spans="1:13" ht="15.75" customHeight="1">
      <c r="A6" s="102"/>
      <c r="B6" s="89" t="s">
        <v>47</v>
      </c>
      <c r="C6" s="89" t="s">
        <v>48</v>
      </c>
      <c r="D6" s="89" t="s">
        <v>49</v>
      </c>
      <c r="E6" s="89" t="s">
        <v>47</v>
      </c>
      <c r="F6" s="89" t="s">
        <v>48</v>
      </c>
      <c r="G6" s="89" t="s">
        <v>50</v>
      </c>
      <c r="H6" s="89" t="s">
        <v>47</v>
      </c>
      <c r="I6" s="89" t="s">
        <v>48</v>
      </c>
      <c r="J6" s="89" t="s">
        <v>51</v>
      </c>
      <c r="K6" s="89" t="s">
        <v>47</v>
      </c>
      <c r="L6" s="89" t="s">
        <v>48</v>
      </c>
      <c r="M6" s="89" t="s">
        <v>52</v>
      </c>
    </row>
    <row r="7" spans="1:13" ht="27.75" customHeight="1" thickBot="1">
      <c r="A7" s="103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15.75" thickBot="1">
      <c r="A8" s="17" t="s">
        <v>20</v>
      </c>
      <c r="B8" s="45"/>
      <c r="C8" s="43"/>
      <c r="D8" s="22">
        <f>B8+C8</f>
        <v>0</v>
      </c>
      <c r="E8" s="18"/>
      <c r="F8" s="18"/>
      <c r="G8" s="22">
        <f aca="true" t="shared" si="0" ref="G8:G14">E8+F8</f>
        <v>0</v>
      </c>
      <c r="H8" s="17"/>
      <c r="I8" s="17"/>
      <c r="J8" s="22">
        <f aca="true" t="shared" si="1" ref="J8:J14">H8+I8</f>
        <v>0</v>
      </c>
      <c r="K8" s="21">
        <f>B8+E8+H8</f>
        <v>0</v>
      </c>
      <c r="L8" s="21">
        <f aca="true" t="shared" si="2" ref="L8:M16">C8+F8+I8</f>
        <v>0</v>
      </c>
      <c r="M8" s="22">
        <f t="shared" si="2"/>
        <v>0</v>
      </c>
    </row>
    <row r="9" spans="1:13" ht="15.75" thickBot="1">
      <c r="A9" s="17" t="s">
        <v>21</v>
      </c>
      <c r="B9" s="49"/>
      <c r="C9" s="43"/>
      <c r="D9" s="22">
        <f aca="true" t="shared" si="3" ref="D9:D14">B9+C9</f>
        <v>0</v>
      </c>
      <c r="E9" s="18"/>
      <c r="F9" s="18"/>
      <c r="G9" s="22">
        <f t="shared" si="0"/>
        <v>0</v>
      </c>
      <c r="H9" s="17">
        <v>1841.12</v>
      </c>
      <c r="I9" s="17"/>
      <c r="J9" s="22">
        <f t="shared" si="1"/>
        <v>1841.12</v>
      </c>
      <c r="K9" s="21">
        <f aca="true" t="shared" si="4" ref="K9:K16">B9+E9+H9</f>
        <v>1841.12</v>
      </c>
      <c r="L9" s="21">
        <f t="shared" si="2"/>
        <v>0</v>
      </c>
      <c r="M9" s="22">
        <f t="shared" si="2"/>
        <v>1841.12</v>
      </c>
    </row>
    <row r="10" spans="1:13" ht="15.75" thickBot="1">
      <c r="A10" s="17" t="s">
        <v>22</v>
      </c>
      <c r="B10" s="49"/>
      <c r="C10" s="43"/>
      <c r="D10" s="22">
        <f t="shared" si="3"/>
        <v>0</v>
      </c>
      <c r="E10" s="18"/>
      <c r="F10" s="18"/>
      <c r="G10" s="22">
        <f t="shared" si="0"/>
        <v>0</v>
      </c>
      <c r="H10" s="17"/>
      <c r="I10" s="17"/>
      <c r="J10" s="22">
        <f t="shared" si="1"/>
        <v>0</v>
      </c>
      <c r="K10" s="21">
        <f t="shared" si="4"/>
        <v>0</v>
      </c>
      <c r="L10" s="21">
        <f t="shared" si="2"/>
        <v>0</v>
      </c>
      <c r="M10" s="22">
        <f t="shared" si="2"/>
        <v>0</v>
      </c>
    </row>
    <row r="11" spans="1:13" ht="15.75" thickBot="1">
      <c r="A11" s="17" t="s">
        <v>23</v>
      </c>
      <c r="B11" s="49"/>
      <c r="C11" s="43"/>
      <c r="D11" s="22">
        <f t="shared" si="3"/>
        <v>0</v>
      </c>
      <c r="E11" s="18"/>
      <c r="F11" s="18"/>
      <c r="G11" s="22">
        <f t="shared" si="0"/>
        <v>0</v>
      </c>
      <c r="H11" s="17"/>
      <c r="I11" s="17"/>
      <c r="J11" s="22">
        <f t="shared" si="1"/>
        <v>0</v>
      </c>
      <c r="K11" s="21">
        <f t="shared" si="4"/>
        <v>0</v>
      </c>
      <c r="L11" s="21">
        <f t="shared" si="2"/>
        <v>0</v>
      </c>
      <c r="M11" s="22">
        <f t="shared" si="2"/>
        <v>0</v>
      </c>
    </row>
    <row r="12" spans="1:13" s="23" customFormat="1" ht="15.75" thickBot="1">
      <c r="A12" s="42" t="s">
        <v>1</v>
      </c>
      <c r="B12" s="50">
        <f aca="true" t="shared" si="5" ref="B12:J12">SUM(B8:B11)</f>
        <v>0</v>
      </c>
      <c r="C12" s="21">
        <f t="shared" si="5"/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1841.12</v>
      </c>
      <c r="I12" s="21">
        <f t="shared" si="5"/>
        <v>0</v>
      </c>
      <c r="J12" s="21">
        <f t="shared" si="5"/>
        <v>1841.12</v>
      </c>
      <c r="K12" s="21">
        <f t="shared" si="4"/>
        <v>1841.12</v>
      </c>
      <c r="L12" s="21">
        <f t="shared" si="2"/>
        <v>0</v>
      </c>
      <c r="M12" s="22">
        <f t="shared" si="2"/>
        <v>1841.12</v>
      </c>
    </row>
    <row r="13" spans="1:13" ht="16.5" customHeight="1" thickBot="1">
      <c r="A13" s="17" t="s">
        <v>24</v>
      </c>
      <c r="B13" s="49"/>
      <c r="C13" s="43"/>
      <c r="D13" s="22">
        <f t="shared" si="3"/>
        <v>0</v>
      </c>
      <c r="E13" s="18"/>
      <c r="F13" s="18"/>
      <c r="G13" s="22">
        <f t="shared" si="0"/>
        <v>0</v>
      </c>
      <c r="H13" s="17">
        <v>464.93</v>
      </c>
      <c r="I13" s="17"/>
      <c r="J13" s="22">
        <f t="shared" si="1"/>
        <v>464.93</v>
      </c>
      <c r="K13" s="21">
        <f t="shared" si="4"/>
        <v>464.93</v>
      </c>
      <c r="L13" s="21">
        <f t="shared" si="2"/>
        <v>0</v>
      </c>
      <c r="M13" s="22">
        <f t="shared" si="2"/>
        <v>464.93</v>
      </c>
    </row>
    <row r="14" spans="1:13" ht="15.75" thickBot="1">
      <c r="A14" s="24" t="s">
        <v>25</v>
      </c>
      <c r="B14" s="49"/>
      <c r="C14" s="43"/>
      <c r="D14" s="22">
        <f t="shared" si="3"/>
        <v>0</v>
      </c>
      <c r="E14" s="18"/>
      <c r="F14" s="18"/>
      <c r="G14" s="22">
        <f t="shared" si="0"/>
        <v>0</v>
      </c>
      <c r="H14" s="17"/>
      <c r="I14" s="17"/>
      <c r="J14" s="22">
        <f t="shared" si="1"/>
        <v>0</v>
      </c>
      <c r="K14" s="21">
        <f t="shared" si="4"/>
        <v>0</v>
      </c>
      <c r="L14" s="21">
        <f t="shared" si="2"/>
        <v>0</v>
      </c>
      <c r="M14" s="22">
        <f t="shared" si="2"/>
        <v>0</v>
      </c>
    </row>
    <row r="15" spans="1:13" s="23" customFormat="1" ht="15.75" thickBot="1">
      <c r="A15" s="42" t="s">
        <v>2</v>
      </c>
      <c r="B15" s="50">
        <f aca="true" t="shared" si="6" ref="B15:J15">SUM(B13:B14)</f>
        <v>0</v>
      </c>
      <c r="C15" s="51">
        <f t="shared" si="6"/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464.93</v>
      </c>
      <c r="I15" s="21">
        <f t="shared" si="6"/>
        <v>0</v>
      </c>
      <c r="J15" s="21">
        <f t="shared" si="6"/>
        <v>464.93</v>
      </c>
      <c r="K15" s="21">
        <f t="shared" si="4"/>
        <v>464.93</v>
      </c>
      <c r="L15" s="21">
        <f t="shared" si="2"/>
        <v>0</v>
      </c>
      <c r="M15" s="22">
        <f t="shared" si="2"/>
        <v>464.93</v>
      </c>
    </row>
    <row r="16" spans="1:13" s="23" customFormat="1" ht="15.75" thickBot="1">
      <c r="A16" s="42" t="s">
        <v>26</v>
      </c>
      <c r="B16" s="50">
        <f aca="true" t="shared" si="7" ref="B16:J16">B12+B15</f>
        <v>0</v>
      </c>
      <c r="C16" s="51">
        <f t="shared" si="7"/>
        <v>0</v>
      </c>
      <c r="D16" s="21">
        <f t="shared" si="7"/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2306.0499999999997</v>
      </c>
      <c r="I16" s="21">
        <f t="shared" si="7"/>
        <v>0</v>
      </c>
      <c r="J16" s="21">
        <f t="shared" si="7"/>
        <v>2306.0499999999997</v>
      </c>
      <c r="K16" s="21">
        <f t="shared" si="4"/>
        <v>2306.0499999999997</v>
      </c>
      <c r="L16" s="21">
        <f t="shared" si="2"/>
        <v>0</v>
      </c>
      <c r="M16" s="21">
        <f t="shared" si="2"/>
        <v>2306.0499999999997</v>
      </c>
    </row>
    <row r="17" spans="1:13" s="46" customFormat="1" ht="75" customHeight="1" thickBot="1">
      <c r="A17" s="42" t="s">
        <v>230</v>
      </c>
      <c r="B17" s="50">
        <f>SUM(B18:B19)</f>
        <v>0</v>
      </c>
      <c r="C17" s="51"/>
      <c r="D17" s="21">
        <f>B17</f>
        <v>0</v>
      </c>
      <c r="E17" s="21"/>
      <c r="F17" s="21"/>
      <c r="G17" s="21">
        <f>E17</f>
        <v>0</v>
      </c>
      <c r="H17" s="21">
        <f>SUM(H18:H19)</f>
        <v>0</v>
      </c>
      <c r="I17" s="21"/>
      <c r="J17" s="21">
        <f>H17</f>
        <v>0</v>
      </c>
      <c r="K17" s="21">
        <f>B17+E17+H17</f>
        <v>0</v>
      </c>
      <c r="L17" s="21"/>
      <c r="M17" s="21">
        <f>K17</f>
        <v>0</v>
      </c>
    </row>
    <row r="18" spans="1:13" s="46" customFormat="1" ht="15.75" thickBot="1">
      <c r="A18" s="24" t="s">
        <v>231</v>
      </c>
      <c r="B18" s="45"/>
      <c r="C18" s="21"/>
      <c r="D18" s="47">
        <f>B18</f>
        <v>0</v>
      </c>
      <c r="E18" s="47"/>
      <c r="F18" s="21"/>
      <c r="G18" s="48">
        <f>E18</f>
        <v>0</v>
      </c>
      <c r="H18" s="45">
        <v>0</v>
      </c>
      <c r="I18" s="21"/>
      <c r="J18" s="47">
        <f>H18</f>
        <v>0</v>
      </c>
      <c r="K18" s="21">
        <f>B18+E18+H18</f>
        <v>0</v>
      </c>
      <c r="L18" s="21"/>
      <c r="M18" s="21">
        <f>K18</f>
        <v>0</v>
      </c>
    </row>
    <row r="19" spans="1:13" s="46" customFormat="1" ht="15.75" thickBot="1">
      <c r="A19" s="24" t="s">
        <v>232</v>
      </c>
      <c r="B19" s="45"/>
      <c r="C19" s="21"/>
      <c r="D19" s="21">
        <f>B19</f>
        <v>0</v>
      </c>
      <c r="E19" s="21"/>
      <c r="F19" s="21"/>
      <c r="G19" s="21">
        <f>E19</f>
        <v>0</v>
      </c>
      <c r="H19" s="45">
        <v>0</v>
      </c>
      <c r="I19" s="21"/>
      <c r="J19" s="21">
        <f>H19</f>
        <v>0</v>
      </c>
      <c r="K19" s="21">
        <f>B19+E19+H19</f>
        <v>0</v>
      </c>
      <c r="L19" s="21"/>
      <c r="M19" s="21">
        <f>K19</f>
        <v>0</v>
      </c>
    </row>
  </sheetData>
  <sheetProtection password="CC03" sheet="1"/>
  <protectedRanges>
    <protectedRange sqref="H8:I11 H13:I14 A1:AB2" name="Rango1"/>
  </protectedRanges>
  <mergeCells count="18"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  <mergeCell ref="J6:J7"/>
    <mergeCell ref="K6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80"/>
  <sheetViews>
    <sheetView showGridLines="0" zoomScalePageLayoutView="0" workbookViewId="0" topLeftCell="A1">
      <selection activeCell="I23" sqref="I23"/>
    </sheetView>
  </sheetViews>
  <sheetFormatPr defaultColWidth="11.421875" defaultRowHeight="15"/>
  <cols>
    <col min="1" max="2" width="11.421875" style="32" customWidth="1"/>
    <col min="3" max="3" width="15.421875" style="32" customWidth="1"/>
    <col min="4" max="4" width="11.421875" style="32" hidden="1" customWidth="1"/>
    <col min="5" max="5" width="11.421875" style="32" customWidth="1"/>
    <col min="6" max="6" width="6.57421875" style="32" customWidth="1"/>
    <col min="7" max="11" width="11.421875" style="32" customWidth="1"/>
    <col min="12" max="12" width="6.7109375" style="32" customWidth="1"/>
    <col min="13" max="13" width="6.28125" style="32" customWidth="1"/>
    <col min="14" max="14" width="5.7109375" style="32" customWidth="1"/>
    <col min="15" max="15" width="11.421875" style="32" hidden="1" customWidth="1"/>
    <col min="16" max="16" width="11.8515625" style="32" hidden="1" customWidth="1"/>
    <col min="17" max="17" width="37.140625" style="32" hidden="1" customWidth="1"/>
    <col min="18" max="18" width="24.140625" style="32" hidden="1" customWidth="1"/>
    <col min="19" max="19" width="20.7109375" style="32" hidden="1" customWidth="1"/>
    <col min="20" max="20" width="11.421875" style="32" hidden="1" customWidth="1"/>
    <col min="21" max="21" width="18.421875" style="32" hidden="1" customWidth="1"/>
    <col min="22" max="22" width="11.421875" style="32" hidden="1" customWidth="1"/>
    <col min="23" max="16384" width="11.421875" style="32" customWidth="1"/>
  </cols>
  <sheetData>
    <row r="1" spans="1:22" ht="15">
      <c r="A1" s="31" t="s">
        <v>258</v>
      </c>
      <c r="O1" s="32">
        <v>2013</v>
      </c>
      <c r="P1" s="33" t="s">
        <v>59</v>
      </c>
      <c r="Q1" s="32" t="s">
        <v>60</v>
      </c>
      <c r="R1" s="32" t="s">
        <v>61</v>
      </c>
      <c r="S1" s="33" t="s">
        <v>201</v>
      </c>
      <c r="T1" s="33" t="s">
        <v>202</v>
      </c>
      <c r="U1" s="34" t="s">
        <v>62</v>
      </c>
      <c r="V1" s="34" t="s">
        <v>63</v>
      </c>
    </row>
    <row r="2" spans="1:22" ht="15">
      <c r="A2" s="31" t="s">
        <v>257</v>
      </c>
      <c r="O2" s="32">
        <v>2014</v>
      </c>
      <c r="P2" s="32" t="s">
        <v>64</v>
      </c>
      <c r="Q2" s="32" t="s">
        <v>65</v>
      </c>
      <c r="R2" s="32" t="s">
        <v>66</v>
      </c>
      <c r="S2" s="33" t="s">
        <v>67</v>
      </c>
      <c r="T2" s="33" t="s">
        <v>68</v>
      </c>
      <c r="U2" s="34" t="s">
        <v>69</v>
      </c>
      <c r="V2" s="34" t="s">
        <v>70</v>
      </c>
    </row>
    <row r="3" spans="3:18" ht="18.75">
      <c r="C3" s="35" t="s">
        <v>53</v>
      </c>
      <c r="D3" s="36">
        <v>4</v>
      </c>
      <c r="E3" s="37">
        <f>INDEX(O1:O10,D3,1)</f>
        <v>2016</v>
      </c>
      <c r="K3" s="38"/>
      <c r="O3" s="32">
        <v>2015</v>
      </c>
      <c r="P3" s="32" t="s">
        <v>71</v>
      </c>
      <c r="Q3" s="32" t="s">
        <v>72</v>
      </c>
      <c r="R3" s="32" t="s">
        <v>73</v>
      </c>
    </row>
    <row r="4" spans="3:18" ht="18.75">
      <c r="C4" s="35" t="s">
        <v>54</v>
      </c>
      <c r="D4" s="36">
        <v>2</v>
      </c>
      <c r="E4" s="37">
        <f>D4</f>
        <v>2</v>
      </c>
      <c r="K4" s="38"/>
      <c r="O4" s="32">
        <v>2016</v>
      </c>
      <c r="P4" s="32" t="s">
        <v>74</v>
      </c>
      <c r="Q4" s="32" t="s">
        <v>75</v>
      </c>
      <c r="R4" s="32" t="s">
        <v>76</v>
      </c>
    </row>
    <row r="5" spans="3:18" ht="18.75">
      <c r="C5" s="35" t="s">
        <v>55</v>
      </c>
      <c r="D5" s="36">
        <v>65</v>
      </c>
      <c r="E5" s="37" t="str">
        <f>INDEX($R$1:$R$80,D5,1)</f>
        <v>Q6250003H</v>
      </c>
      <c r="K5" s="38"/>
      <c r="P5" s="32" t="s">
        <v>77</v>
      </c>
      <c r="Q5" s="32" t="s">
        <v>78</v>
      </c>
      <c r="R5" s="32" t="s">
        <v>79</v>
      </c>
    </row>
    <row r="6" spans="3:18" ht="18.75">
      <c r="C6" s="35" t="s">
        <v>56</v>
      </c>
      <c r="D6" s="36">
        <v>2</v>
      </c>
      <c r="E6" s="37" t="str">
        <f>INDEX(T1:T2,D6,1)</f>
        <v>D</v>
      </c>
      <c r="K6" s="38"/>
      <c r="P6" s="32" t="s">
        <v>80</v>
      </c>
      <c r="Q6" s="32" t="s">
        <v>81</v>
      </c>
      <c r="R6" s="32" t="s">
        <v>82</v>
      </c>
    </row>
    <row r="7" spans="3:18" ht="18.75">
      <c r="C7" s="35" t="s">
        <v>57</v>
      </c>
      <c r="D7" s="36">
        <v>1</v>
      </c>
      <c r="E7" s="39" t="str">
        <f>INDEX(V1:V2,D7,1)</f>
        <v>E</v>
      </c>
      <c r="K7" s="38"/>
      <c r="P7" s="32" t="s">
        <v>83</v>
      </c>
      <c r="Q7" s="32" t="s">
        <v>84</v>
      </c>
      <c r="R7" s="32" t="s">
        <v>85</v>
      </c>
    </row>
    <row r="8" spans="16:18" ht="15">
      <c r="P8" s="32" t="s">
        <v>86</v>
      </c>
      <c r="Q8" s="32" t="s">
        <v>87</v>
      </c>
      <c r="R8" s="32" t="s">
        <v>88</v>
      </c>
    </row>
    <row r="9" spans="16:18" ht="15">
      <c r="P9" s="32" t="s">
        <v>89</v>
      </c>
      <c r="Q9" s="32" t="s">
        <v>90</v>
      </c>
      <c r="R9" s="32" t="s">
        <v>91</v>
      </c>
    </row>
    <row r="10" spans="16:18" ht="15">
      <c r="P10" s="32" t="s">
        <v>92</v>
      </c>
      <c r="Q10" s="32" t="s">
        <v>93</v>
      </c>
      <c r="R10" s="32" t="s">
        <v>94</v>
      </c>
    </row>
    <row r="11" spans="16:18" ht="15">
      <c r="P11" s="32" t="s">
        <v>95</v>
      </c>
      <c r="Q11" s="32" t="s">
        <v>203</v>
      </c>
      <c r="R11" s="32" t="s">
        <v>96</v>
      </c>
    </row>
    <row r="12" spans="16:18" ht="15">
      <c r="P12" s="32" t="s">
        <v>97</v>
      </c>
      <c r="Q12" s="32" t="s">
        <v>204</v>
      </c>
      <c r="R12" s="32" t="s">
        <v>98</v>
      </c>
    </row>
    <row r="13" spans="3:18" ht="15.75"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Q13" s="32" t="s">
        <v>99</v>
      </c>
      <c r="R13" s="32" t="s">
        <v>100</v>
      </c>
    </row>
    <row r="14" spans="3:18" ht="15.75">
      <c r="C14" s="109" t="s">
        <v>228</v>
      </c>
      <c r="D14" s="109"/>
      <c r="E14" s="109"/>
      <c r="F14" s="109"/>
      <c r="G14" s="109"/>
      <c r="H14" s="109"/>
      <c r="I14" s="109"/>
      <c r="J14" s="109"/>
      <c r="K14" s="109"/>
      <c r="Q14" s="32" t="s">
        <v>101</v>
      </c>
      <c r="R14" s="32" t="s">
        <v>102</v>
      </c>
    </row>
    <row r="15" spans="4:18" ht="15">
      <c r="D15" s="40"/>
      <c r="E15" s="40"/>
      <c r="F15" s="40"/>
      <c r="G15" s="40"/>
      <c r="H15" s="40"/>
      <c r="I15" s="40"/>
      <c r="J15" s="40"/>
      <c r="K15" s="40"/>
      <c r="Q15" s="32" t="s">
        <v>103</v>
      </c>
      <c r="R15" s="32" t="s">
        <v>104</v>
      </c>
    </row>
    <row r="16" spans="3:18" ht="15.75">
      <c r="C16" s="29" t="s">
        <v>58</v>
      </c>
      <c r="D16" s="40"/>
      <c r="E16" s="40"/>
      <c r="F16" s="40"/>
      <c r="G16" s="40"/>
      <c r="H16" s="40"/>
      <c r="I16" s="40"/>
      <c r="J16" s="40"/>
      <c r="K16" s="40"/>
      <c r="Q16" s="32" t="s">
        <v>105</v>
      </c>
      <c r="R16" s="32" t="s">
        <v>106</v>
      </c>
    </row>
    <row r="17" spans="3:18" ht="15">
      <c r="C17" s="28"/>
      <c r="Q17" s="32" t="s">
        <v>107</v>
      </c>
      <c r="R17" s="32" t="s">
        <v>108</v>
      </c>
    </row>
    <row r="18" spans="3:18" ht="15">
      <c r="C18" s="27" t="s">
        <v>198</v>
      </c>
      <c r="Q18" s="32" t="s">
        <v>109</v>
      </c>
      <c r="R18" s="32" t="s">
        <v>110</v>
      </c>
    </row>
    <row r="19" spans="3:18" ht="15">
      <c r="C19" s="27" t="s">
        <v>199</v>
      </c>
      <c r="Q19" s="32" t="s">
        <v>111</v>
      </c>
      <c r="R19" s="32" t="s">
        <v>112</v>
      </c>
    </row>
    <row r="20" spans="3:18" ht="15">
      <c r="C20" s="27" t="s">
        <v>200</v>
      </c>
      <c r="E20" s="41"/>
      <c r="F20" s="41"/>
      <c r="G20" s="41"/>
      <c r="Q20" s="32" t="s">
        <v>113</v>
      </c>
      <c r="R20" s="32" t="s">
        <v>114</v>
      </c>
    </row>
    <row r="21" spans="17:18" ht="15">
      <c r="Q21" s="32" t="s">
        <v>115</v>
      </c>
      <c r="R21" s="32" t="s">
        <v>116</v>
      </c>
    </row>
    <row r="22" spans="17:18" ht="15">
      <c r="Q22" s="32" t="s">
        <v>117</v>
      </c>
      <c r="R22" s="32" t="s">
        <v>118</v>
      </c>
    </row>
    <row r="23" spans="17:18" ht="15">
      <c r="Q23" s="32" t="s">
        <v>205</v>
      </c>
      <c r="R23" s="32" t="s">
        <v>119</v>
      </c>
    </row>
    <row r="24" spans="17:18" ht="15">
      <c r="Q24" s="32" t="s">
        <v>120</v>
      </c>
      <c r="R24" s="32" t="s">
        <v>121</v>
      </c>
    </row>
    <row r="25" spans="17:18" ht="15">
      <c r="Q25" s="32" t="s">
        <v>122</v>
      </c>
      <c r="R25" s="32" t="s">
        <v>123</v>
      </c>
    </row>
    <row r="26" spans="17:18" ht="15">
      <c r="Q26" s="32" t="s">
        <v>124</v>
      </c>
      <c r="R26" s="32" t="s">
        <v>125</v>
      </c>
    </row>
    <row r="27" spans="17:18" ht="15">
      <c r="Q27" s="32" t="s">
        <v>126</v>
      </c>
      <c r="R27" s="32" t="s">
        <v>127</v>
      </c>
    </row>
    <row r="28" spans="17:18" ht="15">
      <c r="Q28" s="32" t="s">
        <v>128</v>
      </c>
      <c r="R28" s="32" t="s">
        <v>129</v>
      </c>
    </row>
    <row r="29" spans="17:18" ht="15">
      <c r="Q29" s="32" t="s">
        <v>130</v>
      </c>
      <c r="R29" s="32" t="s">
        <v>131</v>
      </c>
    </row>
    <row r="30" spans="17:18" ht="15">
      <c r="Q30" s="32" t="s">
        <v>132</v>
      </c>
      <c r="R30" s="32" t="s">
        <v>133</v>
      </c>
    </row>
    <row r="31" spans="17:18" ht="15">
      <c r="Q31" s="32" t="s">
        <v>134</v>
      </c>
      <c r="R31" s="32" t="s">
        <v>135</v>
      </c>
    </row>
    <row r="32" spans="17:18" ht="15">
      <c r="Q32" s="32" t="s">
        <v>136</v>
      </c>
      <c r="R32" s="32" t="s">
        <v>137</v>
      </c>
    </row>
    <row r="33" spans="17:18" ht="15">
      <c r="Q33" s="32" t="s">
        <v>138</v>
      </c>
      <c r="R33" s="32" t="s">
        <v>139</v>
      </c>
    </row>
    <row r="34" spans="17:18" ht="15">
      <c r="Q34" s="32" t="s">
        <v>140</v>
      </c>
      <c r="R34" s="32" t="s">
        <v>141</v>
      </c>
    </row>
    <row r="35" spans="17:18" ht="15">
      <c r="Q35" s="32" t="s">
        <v>142</v>
      </c>
      <c r="R35" s="32" t="s">
        <v>143</v>
      </c>
    </row>
    <row r="36" spans="17:18" ht="15">
      <c r="Q36" s="32" t="s">
        <v>144</v>
      </c>
      <c r="R36" s="32" t="s">
        <v>145</v>
      </c>
    </row>
    <row r="37" spans="17:18" ht="15">
      <c r="Q37" s="32" t="s">
        <v>146</v>
      </c>
      <c r="R37" s="32" t="s">
        <v>147</v>
      </c>
    </row>
    <row r="38" spans="17:18" ht="15">
      <c r="Q38" s="32" t="s">
        <v>148</v>
      </c>
      <c r="R38" s="32" t="s">
        <v>149</v>
      </c>
    </row>
    <row r="39" spans="17:18" ht="15">
      <c r="Q39" s="32" t="s">
        <v>150</v>
      </c>
      <c r="R39" s="32" t="s">
        <v>151</v>
      </c>
    </row>
    <row r="40" spans="17:18" ht="15">
      <c r="Q40" s="32" t="s">
        <v>152</v>
      </c>
      <c r="R40" s="32" t="s">
        <v>153</v>
      </c>
    </row>
    <row r="41" spans="17:18" ht="15">
      <c r="Q41" s="32" t="s">
        <v>154</v>
      </c>
      <c r="R41" s="32" t="s">
        <v>155</v>
      </c>
    </row>
    <row r="42" spans="17:18" ht="15">
      <c r="Q42" s="32" t="s">
        <v>156</v>
      </c>
      <c r="R42" s="32" t="s">
        <v>157</v>
      </c>
    </row>
    <row r="43" spans="17:18" ht="15">
      <c r="Q43" s="32" t="s">
        <v>158</v>
      </c>
      <c r="R43" s="32" t="s">
        <v>159</v>
      </c>
    </row>
    <row r="44" spans="17:18" ht="15">
      <c r="Q44" s="32" t="s">
        <v>160</v>
      </c>
      <c r="R44" s="32" t="s">
        <v>161</v>
      </c>
    </row>
    <row r="45" spans="17:18" ht="15">
      <c r="Q45" s="32" t="s">
        <v>162</v>
      </c>
      <c r="R45" s="32" t="s">
        <v>163</v>
      </c>
    </row>
    <row r="46" spans="17:18" ht="15">
      <c r="Q46" s="32" t="s">
        <v>164</v>
      </c>
      <c r="R46" s="32" t="s">
        <v>165</v>
      </c>
    </row>
    <row r="47" spans="17:18" ht="15">
      <c r="Q47" s="32" t="s">
        <v>166</v>
      </c>
      <c r="R47" s="32" t="s">
        <v>167</v>
      </c>
    </row>
    <row r="48" spans="17:18" ht="15">
      <c r="Q48" s="32" t="s">
        <v>168</v>
      </c>
      <c r="R48" s="32" t="s">
        <v>169</v>
      </c>
    </row>
    <row r="49" spans="17:18" ht="15">
      <c r="Q49" s="32" t="s">
        <v>170</v>
      </c>
      <c r="R49" s="32" t="s">
        <v>171</v>
      </c>
    </row>
    <row r="50" spans="17:18" ht="15">
      <c r="Q50" s="32" t="s">
        <v>172</v>
      </c>
      <c r="R50" s="32" t="s">
        <v>173</v>
      </c>
    </row>
    <row r="51" spans="17:18" ht="15">
      <c r="Q51" s="32" t="s">
        <v>206</v>
      </c>
      <c r="R51" s="32" t="s">
        <v>174</v>
      </c>
    </row>
    <row r="52" spans="17:18" ht="15">
      <c r="Q52" s="32" t="s">
        <v>207</v>
      </c>
      <c r="R52" s="32" t="s">
        <v>175</v>
      </c>
    </row>
    <row r="53" spans="17:18" ht="15">
      <c r="Q53" s="32" t="s">
        <v>208</v>
      </c>
      <c r="R53" s="32" t="s">
        <v>176</v>
      </c>
    </row>
    <row r="54" spans="17:18" ht="15">
      <c r="Q54" s="32" t="s">
        <v>209</v>
      </c>
      <c r="R54" s="32" t="s">
        <v>177</v>
      </c>
    </row>
    <row r="55" spans="17:18" ht="15">
      <c r="Q55" s="32" t="s">
        <v>210</v>
      </c>
      <c r="R55" s="32" t="s">
        <v>178</v>
      </c>
    </row>
    <row r="56" spans="17:18" ht="15">
      <c r="Q56" s="32" t="s">
        <v>211</v>
      </c>
      <c r="R56" s="32" t="s">
        <v>179</v>
      </c>
    </row>
    <row r="57" spans="17:18" ht="15">
      <c r="Q57" s="32" t="s">
        <v>180</v>
      </c>
      <c r="R57" s="32" t="s">
        <v>181</v>
      </c>
    </row>
    <row r="58" spans="17:18" ht="15">
      <c r="Q58" s="32" t="s">
        <v>212</v>
      </c>
      <c r="R58" s="32" t="s">
        <v>182</v>
      </c>
    </row>
    <row r="59" spans="17:18" ht="15">
      <c r="Q59" s="32" t="s">
        <v>213</v>
      </c>
      <c r="R59" s="32" t="s">
        <v>183</v>
      </c>
    </row>
    <row r="60" spans="17:18" ht="15">
      <c r="Q60" s="32" t="s">
        <v>214</v>
      </c>
      <c r="R60" s="32" t="s">
        <v>184</v>
      </c>
    </row>
    <row r="61" spans="17:18" ht="15">
      <c r="Q61" s="32" t="s">
        <v>215</v>
      </c>
      <c r="R61" s="32" t="s">
        <v>185</v>
      </c>
    </row>
    <row r="62" spans="17:18" ht="15">
      <c r="Q62" s="32" t="s">
        <v>216</v>
      </c>
      <c r="R62" s="32" t="s">
        <v>186</v>
      </c>
    </row>
    <row r="63" spans="17:18" ht="15">
      <c r="Q63" s="32" t="s">
        <v>187</v>
      </c>
      <c r="R63" s="32" t="s">
        <v>188</v>
      </c>
    </row>
    <row r="64" spans="17:18" ht="15">
      <c r="Q64" s="32" t="s">
        <v>189</v>
      </c>
      <c r="R64" s="32" t="s">
        <v>190</v>
      </c>
    </row>
    <row r="65" spans="17:18" ht="15">
      <c r="Q65" s="32" t="s">
        <v>191</v>
      </c>
      <c r="R65" s="32" t="s">
        <v>192</v>
      </c>
    </row>
    <row r="66" spans="17:18" ht="15">
      <c r="Q66" s="32" t="s">
        <v>193</v>
      </c>
      <c r="R66" s="32" t="s">
        <v>194</v>
      </c>
    </row>
    <row r="67" spans="17:18" ht="15">
      <c r="Q67" s="32" t="s">
        <v>195</v>
      </c>
      <c r="R67" s="32" t="s">
        <v>196</v>
      </c>
    </row>
    <row r="68" spans="17:18" ht="15">
      <c r="Q68" s="32" t="s">
        <v>217</v>
      </c>
      <c r="R68" s="32" t="s">
        <v>197</v>
      </c>
    </row>
    <row r="69" spans="17:18" ht="15">
      <c r="Q69" s="32" t="s">
        <v>218</v>
      </c>
      <c r="R69" s="32" t="s">
        <v>223</v>
      </c>
    </row>
    <row r="70" spans="17:18" ht="15">
      <c r="Q70" s="32" t="s">
        <v>219</v>
      </c>
      <c r="R70" s="32" t="s">
        <v>224</v>
      </c>
    </row>
    <row r="71" spans="17:18" ht="15">
      <c r="Q71" s="32" t="s">
        <v>220</v>
      </c>
      <c r="R71" s="32" t="s">
        <v>225</v>
      </c>
    </row>
    <row r="72" spans="17:18" ht="15">
      <c r="Q72" s="32" t="s">
        <v>221</v>
      </c>
      <c r="R72" s="32" t="s">
        <v>226</v>
      </c>
    </row>
    <row r="73" spans="17:18" ht="15">
      <c r="Q73" s="32" t="s">
        <v>222</v>
      </c>
      <c r="R73" s="32" t="s">
        <v>227</v>
      </c>
    </row>
    <row r="74" spans="17:18" ht="15">
      <c r="Q74" s="32" t="s">
        <v>233</v>
      </c>
      <c r="R74" s="32" t="s">
        <v>239</v>
      </c>
    </row>
    <row r="75" spans="17:18" ht="15">
      <c r="Q75" s="32" t="s">
        <v>234</v>
      </c>
      <c r="R75" s="32" t="s">
        <v>240</v>
      </c>
    </row>
    <row r="76" spans="17:18" ht="15">
      <c r="Q76" s="32" t="s">
        <v>235</v>
      </c>
      <c r="R76" s="32" t="s">
        <v>241</v>
      </c>
    </row>
    <row r="77" spans="17:18" ht="15">
      <c r="Q77" s="32" t="s">
        <v>236</v>
      </c>
      <c r="R77" s="32" t="s">
        <v>242</v>
      </c>
    </row>
    <row r="78" spans="17:18" ht="15">
      <c r="Q78" s="32" t="s">
        <v>237</v>
      </c>
      <c r="R78" s="32" t="s">
        <v>243</v>
      </c>
    </row>
    <row r="79" spans="17:18" ht="15">
      <c r="Q79" s="32" t="s">
        <v>238</v>
      </c>
      <c r="R79" s="32" t="s">
        <v>244</v>
      </c>
    </row>
    <row r="80" spans="17:18" ht="15">
      <c r="Q80" s="32" t="s">
        <v>246</v>
      </c>
      <c r="R80" s="32" t="s">
        <v>245</v>
      </c>
    </row>
  </sheetData>
  <sheetProtection password="CC03" sheet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2016-04-29T10:18:07Z</dcterms:modified>
  <cp:category/>
  <cp:version/>
  <cp:contentType/>
  <cp:contentStatus/>
</cp:coreProperties>
</file>